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SWF_Daten\SCV_Sales_UserDir\Lieferant\EEX\Hompage_Share\"/>
    </mc:Choice>
  </mc:AlternateContent>
  <xr:revisionPtr revIDLastSave="0" documentId="13_ncr:1_{89705917-F017-4366-9164-F3D102E836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ikMusterkunde" sheetId="1" r:id="rId1"/>
    <sheet name="GrafikFaktoren2025" sheetId="7" r:id="rId2"/>
    <sheet name="GrafikFaktoren2026" sheetId="9" r:id="rId3"/>
    <sheet name="GrafikFaktoren2027" sheetId="8" r:id="rId4"/>
    <sheet name="Daten" sheetId="5" r:id="rId5"/>
  </sheets>
  <definedNames>
    <definedName name="abteilung" localSheetId="4">Daten!#REF!</definedName>
    <definedName name="abteilung" localSheetId="1">GrafikFaktoren2025!$C$39</definedName>
    <definedName name="abteilung" localSheetId="2">GrafikFaktoren2026!$C$39</definedName>
    <definedName name="abteilung" localSheetId="3">GrafikFaktoren2027!$C$39</definedName>
    <definedName name="abteilung" localSheetId="0">GrafikMusterkunde!$C$39</definedName>
    <definedName name="adresse" localSheetId="4">Daten!#REF!</definedName>
    <definedName name="adresse" localSheetId="1">GrafikFaktoren2025!$D$39</definedName>
    <definedName name="adresse" localSheetId="2">GrafikFaktoren2026!$D$39</definedName>
    <definedName name="adresse" localSheetId="3">GrafikFaktoren2027!$D$39</definedName>
    <definedName name="adresse" localSheetId="0">GrafikMusterkunde!$D$39</definedName>
    <definedName name="_xlnm.Print_Area" localSheetId="3">GrafikFaktoren2027!$A$1:$J$43</definedName>
    <definedName name="email" localSheetId="4">Daten!#REF!</definedName>
    <definedName name="email" localSheetId="1">GrafikFaktoren2025!$D$41</definedName>
    <definedName name="email" localSheetId="2">GrafikFaktoren2026!$D$41</definedName>
    <definedName name="email" localSheetId="3">GrafikFaktoren2027!$D$41</definedName>
    <definedName name="email" localSheetId="0">GrafikMusterkunde!$D$41</definedName>
    <definedName name="fax" localSheetId="4">Daten!#REF!</definedName>
    <definedName name="fax" localSheetId="1">GrafikFaktoren2025!$D$40</definedName>
    <definedName name="fax" localSheetId="2">GrafikFaktoren2026!$D$40</definedName>
    <definedName name="fax" localSheetId="3">GrafikFaktoren2027!$D$40</definedName>
    <definedName name="fax" localSheetId="0">GrafikMusterkunde!$D$40</definedName>
  </definedNames>
  <calcPr calcId="191029"/>
  <customWorkbookViews>
    <customWorkbookView name="karlheinz.kresser - Persönliche Ansicht" guid="{DDCED7C0-B3A4-4368-B5EA-58CA09BC5B48}" mergeInterval="0" personalView="1" maximized="1" xWindow="14" yWindow="35" windowWidth="1241" windowHeight="7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7" i="5" l="1"/>
  <c r="L97" i="5"/>
  <c r="K97" i="5"/>
  <c r="J97" i="5"/>
  <c r="G97" i="5"/>
  <c r="D97" i="5"/>
  <c r="M96" i="5" l="1"/>
  <c r="L96" i="5"/>
  <c r="K96" i="5"/>
  <c r="J96" i="5"/>
  <c r="G96" i="5"/>
  <c r="D96" i="5"/>
  <c r="M95" i="5"/>
  <c r="L95" i="5"/>
  <c r="K95" i="5"/>
  <c r="J95" i="5"/>
  <c r="G95" i="5"/>
  <c r="D95" i="5"/>
  <c r="M94" i="5"/>
  <c r="L94" i="5"/>
  <c r="K94" i="5"/>
  <c r="J94" i="5"/>
  <c r="G94" i="5"/>
  <c r="D94" i="5"/>
  <c r="M93" i="5"/>
  <c r="L93" i="5"/>
  <c r="K93" i="5"/>
  <c r="J93" i="5"/>
  <c r="G93" i="5"/>
  <c r="D93" i="5"/>
  <c r="M92" i="5"/>
  <c r="L92" i="5"/>
  <c r="K92" i="5"/>
  <c r="J92" i="5"/>
  <c r="G92" i="5"/>
  <c r="D92" i="5"/>
  <c r="M91" i="5" l="1"/>
  <c r="L91" i="5"/>
  <c r="K91" i="5"/>
  <c r="J91" i="5"/>
  <c r="G91" i="5"/>
  <c r="D91" i="5"/>
  <c r="M90" i="5"/>
  <c r="L90" i="5"/>
  <c r="K90" i="5"/>
  <c r="J90" i="5"/>
  <c r="G90" i="5"/>
  <c r="D90" i="5"/>
  <c r="M89" i="5"/>
  <c r="L89" i="5"/>
  <c r="K89" i="5"/>
  <c r="J89" i="5"/>
  <c r="G89" i="5"/>
  <c r="D89" i="5"/>
  <c r="M88" i="5" l="1"/>
  <c r="L88" i="5"/>
  <c r="K88" i="5"/>
  <c r="J88" i="5"/>
  <c r="G88" i="5"/>
  <c r="D88" i="5"/>
  <c r="M87" i="5"/>
  <c r="L87" i="5"/>
  <c r="K87" i="5"/>
  <c r="J87" i="5"/>
  <c r="G87" i="5"/>
  <c r="D87" i="5"/>
  <c r="M86" i="5"/>
  <c r="L86" i="5"/>
  <c r="K86" i="5"/>
  <c r="J86" i="5"/>
  <c r="G86" i="5"/>
  <c r="D86" i="5"/>
  <c r="J85" i="5"/>
  <c r="M85" i="5" s="1"/>
  <c r="G85" i="5"/>
  <c r="L85" i="5" s="1"/>
  <c r="D85" i="5"/>
  <c r="K85" i="5" s="1"/>
  <c r="M84" i="5"/>
  <c r="L84" i="5"/>
  <c r="J84" i="5"/>
  <c r="G84" i="5"/>
  <c r="D84" i="5"/>
  <c r="K84" i="5" s="1"/>
  <c r="L83" i="5"/>
  <c r="K83" i="5"/>
  <c r="J83" i="5"/>
  <c r="M83" i="5" s="1"/>
  <c r="G83" i="5"/>
  <c r="D83" i="5"/>
  <c r="J82" i="5"/>
  <c r="M82" i="5" s="1"/>
  <c r="G82" i="5"/>
  <c r="L82" i="5" s="1"/>
  <c r="D82" i="5"/>
  <c r="K82" i="5" s="1"/>
  <c r="J81" i="5" l="1"/>
  <c r="M81" i="5" s="1"/>
  <c r="G81" i="5"/>
  <c r="L81" i="5" s="1"/>
  <c r="D81" i="5"/>
  <c r="K81" i="5" s="1"/>
  <c r="J80" i="5" l="1"/>
  <c r="M80" i="5" s="1"/>
  <c r="G80" i="5"/>
  <c r="L80" i="5" s="1"/>
  <c r="D80" i="5"/>
  <c r="K80" i="5" s="1"/>
  <c r="J79" i="5" l="1"/>
  <c r="M79" i="5" s="1"/>
  <c r="G79" i="5"/>
  <c r="L79" i="5" s="1"/>
  <c r="D79" i="5"/>
  <c r="K79" i="5" s="1"/>
  <c r="J78" i="5" l="1"/>
  <c r="M78" i="5" s="1"/>
  <c r="G78" i="5"/>
  <c r="L78" i="5" s="1"/>
  <c r="D78" i="5"/>
  <c r="K78" i="5" s="1"/>
  <c r="J77" i="5" l="1"/>
  <c r="M77" i="5" s="1"/>
  <c r="G77" i="5"/>
  <c r="L77" i="5" s="1"/>
  <c r="D77" i="5"/>
  <c r="K77" i="5" s="1"/>
  <c r="M76" i="5"/>
  <c r="L76" i="5"/>
  <c r="J76" i="5"/>
  <c r="G76" i="5"/>
  <c r="D76" i="5"/>
  <c r="K76" i="5" s="1"/>
  <c r="J75" i="5"/>
  <c r="M75" i="5" s="1"/>
  <c r="G75" i="5"/>
  <c r="L75" i="5" s="1"/>
  <c r="D75" i="5"/>
  <c r="K75" i="5" s="1"/>
  <c r="K74" i="5"/>
  <c r="J74" i="5"/>
  <c r="M74" i="5" s="1"/>
  <c r="G74" i="5"/>
  <c r="L74" i="5" s="1"/>
  <c r="D74" i="5"/>
  <c r="J73" i="5"/>
  <c r="M73" i="5" s="1"/>
  <c r="G73" i="5"/>
  <c r="L73" i="5" s="1"/>
  <c r="D73" i="5"/>
  <c r="K73" i="5" s="1"/>
  <c r="J72" i="5"/>
  <c r="M72" i="5" s="1"/>
  <c r="G72" i="5"/>
  <c r="L72" i="5" s="1"/>
  <c r="D72" i="5"/>
  <c r="K72" i="5" s="1"/>
  <c r="J71" i="5" l="1"/>
  <c r="M71" i="5" s="1"/>
  <c r="G71" i="5"/>
  <c r="L71" i="5" s="1"/>
  <c r="D71" i="5"/>
  <c r="K71" i="5" s="1"/>
  <c r="J70" i="5" l="1"/>
  <c r="M70" i="5" s="1"/>
  <c r="G70" i="5"/>
  <c r="L70" i="5" s="1"/>
  <c r="D70" i="5"/>
  <c r="K70" i="5" s="1"/>
  <c r="J69" i="5" l="1"/>
  <c r="M69" i="5" s="1"/>
  <c r="G69" i="5"/>
  <c r="L69" i="5" s="1"/>
  <c r="D69" i="5"/>
  <c r="K69" i="5" s="1"/>
  <c r="J68" i="5" l="1"/>
  <c r="M68" i="5" s="1"/>
  <c r="G68" i="5"/>
  <c r="L68" i="5" s="1"/>
  <c r="D68" i="5"/>
  <c r="K68" i="5" s="1"/>
  <c r="J67" i="5" l="1"/>
  <c r="M67" i="5" s="1"/>
  <c r="G67" i="5"/>
  <c r="L67" i="5" s="1"/>
  <c r="D67" i="5"/>
  <c r="K67" i="5" s="1"/>
  <c r="J66" i="5"/>
  <c r="M66" i="5" s="1"/>
  <c r="G66" i="5"/>
  <c r="L66" i="5" s="1"/>
  <c r="D66" i="5"/>
  <c r="K66" i="5" s="1"/>
  <c r="J65" i="5"/>
  <c r="M65" i="5" s="1"/>
  <c r="G65" i="5"/>
  <c r="L65" i="5" s="1"/>
  <c r="D65" i="5"/>
  <c r="K65" i="5" s="1"/>
  <c r="J64" i="5"/>
  <c r="M64" i="5" s="1"/>
  <c r="G64" i="5"/>
  <c r="L64" i="5" s="1"/>
  <c r="D64" i="5"/>
  <c r="K64" i="5" s="1"/>
  <c r="J63" i="5" l="1"/>
  <c r="M63" i="5" s="1"/>
  <c r="G63" i="5"/>
  <c r="L63" i="5" s="1"/>
  <c r="D63" i="5"/>
  <c r="K63" i="5" s="1"/>
  <c r="J62" i="5" l="1"/>
  <c r="M62" i="5" s="1"/>
  <c r="G62" i="5"/>
  <c r="L62" i="5" s="1"/>
  <c r="D62" i="5"/>
  <c r="K62" i="5" s="1"/>
  <c r="J61" i="5" l="1"/>
  <c r="M61" i="5" s="1"/>
  <c r="G61" i="5"/>
  <c r="L61" i="5" s="1"/>
  <c r="D61" i="5"/>
  <c r="K61" i="5" s="1"/>
  <c r="J60" i="5" l="1"/>
  <c r="M60" i="5" s="1"/>
  <c r="G60" i="5"/>
  <c r="L60" i="5" s="1"/>
  <c r="D60" i="5"/>
  <c r="K60" i="5" s="1"/>
  <c r="J59" i="5"/>
  <c r="M59" i="5" s="1"/>
  <c r="G59" i="5"/>
  <c r="L59" i="5" s="1"/>
  <c r="D59" i="5"/>
  <c r="K59" i="5" s="1"/>
  <c r="J58" i="5"/>
  <c r="M58" i="5" s="1"/>
  <c r="G58" i="5"/>
  <c r="L58" i="5" s="1"/>
  <c r="D58" i="5"/>
  <c r="K58" i="5" s="1"/>
  <c r="J57" i="5"/>
  <c r="M57" i="5" s="1"/>
  <c r="G57" i="5"/>
  <c r="L57" i="5" s="1"/>
  <c r="D57" i="5"/>
  <c r="K57" i="5" s="1"/>
  <c r="J56" i="5"/>
  <c r="M56" i="5" s="1"/>
  <c r="G56" i="5"/>
  <c r="L56" i="5" s="1"/>
  <c r="D56" i="5"/>
  <c r="K56" i="5" s="1"/>
  <c r="J55" i="5"/>
  <c r="M55" i="5" s="1"/>
  <c r="G55" i="5"/>
  <c r="L55" i="5" s="1"/>
  <c r="D55" i="5"/>
  <c r="K55" i="5" s="1"/>
  <c r="J54" i="5"/>
  <c r="M54" i="5" s="1"/>
  <c r="G54" i="5"/>
  <c r="L54" i="5" s="1"/>
  <c r="D54" i="5"/>
  <c r="K54" i="5" s="1"/>
  <c r="J53" i="5" l="1"/>
  <c r="M53" i="5" s="1"/>
  <c r="G53" i="5"/>
  <c r="L53" i="5" s="1"/>
  <c r="D53" i="5"/>
  <c r="K53" i="5" s="1"/>
  <c r="J52" i="5" l="1"/>
  <c r="M52" i="5" s="1"/>
  <c r="G52" i="5"/>
  <c r="L52" i="5" s="1"/>
  <c r="D52" i="5"/>
  <c r="K52" i="5" s="1"/>
  <c r="J51" i="5" l="1"/>
  <c r="M51" i="5" s="1"/>
  <c r="G51" i="5"/>
  <c r="L51" i="5" s="1"/>
  <c r="D51" i="5"/>
  <c r="K51" i="5" s="1"/>
  <c r="J50" i="5" l="1"/>
  <c r="M50" i="5" s="1"/>
  <c r="G50" i="5"/>
  <c r="L50" i="5" s="1"/>
  <c r="D50" i="5"/>
  <c r="K50" i="5" s="1"/>
  <c r="J49" i="5" l="1"/>
  <c r="M49" i="5" s="1"/>
  <c r="G49" i="5"/>
  <c r="L49" i="5" s="1"/>
  <c r="D49" i="5"/>
  <c r="K49" i="5" s="1"/>
  <c r="J48" i="5"/>
  <c r="M48" i="5" s="1"/>
  <c r="G48" i="5"/>
  <c r="L48" i="5" s="1"/>
  <c r="D48" i="5"/>
  <c r="K48" i="5" s="1"/>
  <c r="J47" i="5"/>
  <c r="M47" i="5" s="1"/>
  <c r="G47" i="5"/>
  <c r="L47" i="5" s="1"/>
  <c r="D47" i="5"/>
  <c r="K47" i="5" s="1"/>
  <c r="J46" i="5"/>
  <c r="M46" i="5" s="1"/>
  <c r="G46" i="5"/>
  <c r="L46" i="5" s="1"/>
  <c r="D46" i="5"/>
  <c r="K46" i="5" s="1"/>
  <c r="J45" i="5"/>
  <c r="M45" i="5" s="1"/>
  <c r="G45" i="5"/>
  <c r="L45" i="5" s="1"/>
  <c r="D45" i="5"/>
  <c r="K45" i="5" s="1"/>
  <c r="J44" i="5"/>
  <c r="M44" i="5" s="1"/>
  <c r="G44" i="5"/>
  <c r="L44" i="5" s="1"/>
  <c r="D44" i="5"/>
  <c r="K44" i="5" s="1"/>
  <c r="J43" i="5" l="1"/>
  <c r="M43" i="5" s="1"/>
  <c r="G43" i="5"/>
  <c r="L43" i="5" s="1"/>
  <c r="D43" i="5"/>
  <c r="K43" i="5" s="1"/>
  <c r="J42" i="5" l="1"/>
  <c r="M42" i="5" s="1"/>
  <c r="G42" i="5"/>
  <c r="L42" i="5" s="1"/>
  <c r="D42" i="5"/>
  <c r="K42" i="5" s="1"/>
  <c r="J41" i="5" l="1"/>
  <c r="M41" i="5" s="1"/>
  <c r="G41" i="5"/>
  <c r="L41" i="5" s="1"/>
  <c r="D41" i="5"/>
  <c r="K41" i="5" s="1"/>
  <c r="J40" i="5" l="1"/>
  <c r="M40" i="5" s="1"/>
  <c r="G40" i="5"/>
  <c r="L40" i="5" s="1"/>
  <c r="D40" i="5"/>
  <c r="K40" i="5" s="1"/>
  <c r="G5" i="5" l="1"/>
  <c r="L5" i="5" s="1"/>
  <c r="G6" i="5"/>
  <c r="L6" i="5" s="1"/>
  <c r="G7" i="5"/>
  <c r="L7" i="5" s="1"/>
  <c r="G8" i="5"/>
  <c r="L8" i="5" s="1"/>
  <c r="G9" i="5"/>
  <c r="L9" i="5" s="1"/>
  <c r="G10" i="5"/>
  <c r="L10" i="5" s="1"/>
  <c r="G11" i="5"/>
  <c r="L11" i="5" s="1"/>
  <c r="G12" i="5"/>
  <c r="L12" i="5" s="1"/>
  <c r="G13" i="5"/>
  <c r="L13" i="5" s="1"/>
  <c r="G14" i="5"/>
  <c r="L14" i="5" s="1"/>
  <c r="G15" i="5"/>
  <c r="L15" i="5" s="1"/>
  <c r="G16" i="5"/>
  <c r="L16" i="5" s="1"/>
  <c r="G17" i="5"/>
  <c r="L17" i="5" s="1"/>
  <c r="G18" i="5"/>
  <c r="L18" i="5" s="1"/>
  <c r="G19" i="5"/>
  <c r="L19" i="5" s="1"/>
  <c r="G20" i="5"/>
  <c r="L20" i="5" s="1"/>
  <c r="G21" i="5"/>
  <c r="L21" i="5" s="1"/>
  <c r="G22" i="5"/>
  <c r="L22" i="5" s="1"/>
  <c r="G23" i="5"/>
  <c r="L23" i="5" s="1"/>
  <c r="G24" i="5"/>
  <c r="L24" i="5" s="1"/>
  <c r="G25" i="5"/>
  <c r="L25" i="5" s="1"/>
  <c r="G26" i="5"/>
  <c r="L26" i="5" s="1"/>
  <c r="G27" i="5"/>
  <c r="L27" i="5" s="1"/>
  <c r="G28" i="5"/>
  <c r="L28" i="5" s="1"/>
  <c r="G29" i="5"/>
  <c r="L29" i="5" s="1"/>
  <c r="G30" i="5"/>
  <c r="L30" i="5" s="1"/>
  <c r="G31" i="5"/>
  <c r="L31" i="5" s="1"/>
  <c r="G32" i="5"/>
  <c r="L32" i="5" s="1"/>
  <c r="G33" i="5"/>
  <c r="L33" i="5" s="1"/>
  <c r="G34" i="5"/>
  <c r="L34" i="5" s="1"/>
  <c r="G35" i="5"/>
  <c r="L35" i="5" s="1"/>
  <c r="G36" i="5"/>
  <c r="L36" i="5" s="1"/>
  <c r="G37" i="5"/>
  <c r="L37" i="5" s="1"/>
  <c r="G38" i="5"/>
  <c r="L38" i="5" s="1"/>
  <c r="G39" i="5"/>
  <c r="L39" i="5" s="1"/>
  <c r="D5" i="5"/>
  <c r="K5" i="5" s="1"/>
  <c r="D6" i="5"/>
  <c r="K6" i="5" s="1"/>
  <c r="D7" i="5"/>
  <c r="K7" i="5" s="1"/>
  <c r="D8" i="5"/>
  <c r="K8" i="5" s="1"/>
  <c r="D9" i="5"/>
  <c r="K9" i="5" s="1"/>
  <c r="D10" i="5"/>
  <c r="K10" i="5" s="1"/>
  <c r="D11" i="5"/>
  <c r="K11" i="5" s="1"/>
  <c r="D12" i="5"/>
  <c r="K12" i="5" s="1"/>
  <c r="D13" i="5"/>
  <c r="K13" i="5" s="1"/>
  <c r="D14" i="5"/>
  <c r="K14" i="5" s="1"/>
  <c r="D15" i="5"/>
  <c r="K15" i="5" s="1"/>
  <c r="D16" i="5"/>
  <c r="K16" i="5" s="1"/>
  <c r="D17" i="5"/>
  <c r="K17" i="5" s="1"/>
  <c r="D18" i="5"/>
  <c r="K18" i="5" s="1"/>
  <c r="D19" i="5"/>
  <c r="K19" i="5" s="1"/>
  <c r="D20" i="5"/>
  <c r="K20" i="5" s="1"/>
  <c r="D21" i="5"/>
  <c r="K21" i="5" s="1"/>
  <c r="D22" i="5"/>
  <c r="K22" i="5" s="1"/>
  <c r="D23" i="5"/>
  <c r="K23" i="5" s="1"/>
  <c r="D24" i="5"/>
  <c r="K24" i="5" s="1"/>
  <c r="D25" i="5"/>
  <c r="K25" i="5" s="1"/>
  <c r="D26" i="5"/>
  <c r="K26" i="5" s="1"/>
  <c r="D27" i="5"/>
  <c r="K27" i="5" s="1"/>
  <c r="D28" i="5"/>
  <c r="K28" i="5" s="1"/>
  <c r="D29" i="5"/>
  <c r="K29" i="5" s="1"/>
  <c r="D30" i="5"/>
  <c r="K30" i="5" s="1"/>
  <c r="D31" i="5"/>
  <c r="K31" i="5" s="1"/>
  <c r="D32" i="5"/>
  <c r="K32" i="5" s="1"/>
  <c r="D33" i="5"/>
  <c r="K33" i="5" s="1"/>
  <c r="D34" i="5"/>
  <c r="K34" i="5" s="1"/>
  <c r="D35" i="5"/>
  <c r="K35" i="5" s="1"/>
  <c r="D36" i="5"/>
  <c r="K36" i="5" s="1"/>
  <c r="D37" i="5"/>
  <c r="K37" i="5" s="1"/>
  <c r="D38" i="5"/>
  <c r="K38" i="5" s="1"/>
  <c r="D39" i="5"/>
  <c r="K39" i="5" s="1"/>
  <c r="D4" i="5"/>
  <c r="K4" i="5" s="1"/>
  <c r="J39" i="5"/>
  <c r="M39" i="5" s="1"/>
  <c r="J38" i="5"/>
  <c r="M38" i="5" s="1"/>
  <c r="J37" i="5"/>
  <c r="M37" i="5" s="1"/>
  <c r="J36" i="5"/>
  <c r="M36" i="5" s="1"/>
  <c r="J35" i="5"/>
  <c r="M35" i="5" s="1"/>
  <c r="J34" i="5"/>
  <c r="M34" i="5" s="1"/>
  <c r="J33" i="5" l="1"/>
  <c r="M33" i="5" s="1"/>
  <c r="J32" i="5" l="1"/>
  <c r="M32" i="5" s="1"/>
  <c r="J31" i="5" l="1"/>
  <c r="M31" i="5" s="1"/>
  <c r="J30" i="5"/>
  <c r="M30" i="5" s="1"/>
  <c r="J29" i="5" l="1"/>
  <c r="M29" i="5" s="1"/>
  <c r="J28" i="5"/>
  <c r="M28" i="5" s="1"/>
  <c r="J27" i="5"/>
  <c r="M27" i="5" s="1"/>
  <c r="J26" i="5"/>
  <c r="M26" i="5" s="1"/>
  <c r="J25" i="5"/>
  <c r="M25" i="5" s="1"/>
  <c r="J24" i="5"/>
  <c r="M24" i="5" s="1"/>
  <c r="J23" i="5" l="1"/>
  <c r="M23" i="5" s="1"/>
  <c r="J22" i="5" l="1"/>
  <c r="M22" i="5" s="1"/>
  <c r="J21" i="5" l="1"/>
  <c r="M21" i="5" s="1"/>
  <c r="J20" i="5" l="1"/>
  <c r="M20" i="5" s="1"/>
  <c r="J19" i="5" l="1"/>
  <c r="M19" i="5" s="1"/>
  <c r="J18" i="5"/>
  <c r="M18" i="5" s="1"/>
  <c r="J17" i="5"/>
  <c r="M17" i="5" s="1"/>
  <c r="J16" i="5"/>
  <c r="M16" i="5" s="1"/>
  <c r="J15" i="5" l="1"/>
  <c r="M15" i="5" s="1"/>
  <c r="J14" i="5" l="1"/>
  <c r="M14" i="5" s="1"/>
  <c r="J13" i="5" l="1"/>
  <c r="M13" i="5" s="1"/>
  <c r="J12" i="5" l="1"/>
  <c r="M12" i="5" s="1"/>
  <c r="J11" i="5"/>
  <c r="M11" i="5" s="1"/>
  <c r="J10" i="5"/>
  <c r="M10" i="5" s="1"/>
  <c r="J9" i="5" l="1"/>
  <c r="M9" i="5" s="1"/>
  <c r="J8" i="5"/>
  <c r="M8" i="5" s="1"/>
  <c r="J7" i="5"/>
  <c r="M7" i="5" s="1"/>
  <c r="J6" i="5"/>
  <c r="M6" i="5" s="1"/>
  <c r="J5" i="5"/>
  <c r="M5" i="5" s="1"/>
  <c r="J4" i="5"/>
  <c r="M4" i="5" s="1"/>
  <c r="G4" i="5"/>
  <c r="L4" i="5" s="1"/>
</calcChain>
</file>

<file path=xl/sharedStrings.xml><?xml version="1.0" encoding="utf-8"?>
<sst xmlns="http://schemas.openxmlformats.org/spreadsheetml/2006/main" count="38" uniqueCount="23">
  <si>
    <t>Bitte rufen Sie uns an, wenn Sie Fragen zu der Auswertung haben. Wir beraten Sie gerne.</t>
  </si>
  <si>
    <t>Stadtwerke Feldkirch  Kundencenter</t>
  </si>
  <si>
    <t>Leusbündtweg 49, A-6800 Feldkirch</t>
  </si>
  <si>
    <t>Tel. 05522/9000, Fax 79374</t>
  </si>
  <si>
    <t>kundencenter@stadtwerke-feldkirch.at</t>
  </si>
  <si>
    <t>Musterkunde 25% Peak 75 % Offpeak</t>
  </si>
  <si>
    <t xml:space="preserve">Datum </t>
  </si>
  <si>
    <t>BASELOAD 2025</t>
  </si>
  <si>
    <t>PEAKLOAD 2025</t>
  </si>
  <si>
    <t>Musterkunde 2025</t>
  </si>
  <si>
    <t>Faktor 2025</t>
  </si>
  <si>
    <t>Berechnungsfaktor 2025</t>
  </si>
  <si>
    <t>Faktor 2026</t>
  </si>
  <si>
    <t>BASELOAD 2026</t>
  </si>
  <si>
    <t>PEAKLOAD 2026</t>
  </si>
  <si>
    <t>Musterkunde 2026</t>
  </si>
  <si>
    <t>Berechnungsfaktor 2026</t>
  </si>
  <si>
    <t>BASELOAD 2027</t>
  </si>
  <si>
    <t>PEAKLOAD 2027</t>
  </si>
  <si>
    <t>Musterkunde 2027</t>
  </si>
  <si>
    <t>Faktor 2027</t>
  </si>
  <si>
    <t>Basispreis Angebot</t>
  </si>
  <si>
    <t>Berechnungsfaktor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</si>
</sst>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&quot;€/MWh&quot;"/>
    <numFmt numFmtId="165" formatCode="0.000"/>
    <numFmt numFmtId="166" formatCode="_-* #,##0.00\ [$€]_-;\-* #,##0.00\ [$€]_-;_-* &quot;-&quot;??\ [$€]_-;_-@_-"/>
  </numFmts>
  <fonts count="11" x14ac:knownFonts="1">
    <font>
      <sz val="10"/>
      <name val="Arial"/>
    </font>
    <font>
      <sz val="8"/>
      <name val="Arial"/>
      <family val="2"/>
    </font>
    <font>
      <sz val="24"/>
      <name val="Futura Book"/>
    </font>
    <font>
      <sz val="16"/>
      <name val="Futura Book"/>
    </font>
    <font>
      <sz val="10"/>
      <name val="Futura Book"/>
    </font>
    <font>
      <b/>
      <sz val="12"/>
      <name val="Futura Book"/>
    </font>
    <font>
      <sz val="8"/>
      <name val="Futura Book"/>
    </font>
    <font>
      <b/>
      <sz val="8"/>
      <name val="Futura Book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9"/>
      </top>
      <bottom/>
      <diagonal/>
    </border>
  </borders>
  <cellStyleXfs count="7">
    <xf numFmtId="0" fontId="0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14" fontId="1" fillId="0" borderId="0" xfId="0" applyNumberFormat="1" applyFont="1"/>
    <xf numFmtId="164" fontId="8" fillId="2" borderId="0" xfId="0" applyNumberFormat="1" applyFont="1" applyFill="1" applyAlignment="1">
      <alignment horizontal="center"/>
    </xf>
    <xf numFmtId="165" fontId="1" fillId="3" borderId="1" xfId="0" applyNumberFormat="1" applyFont="1" applyFill="1" applyBorder="1" applyAlignment="1">
      <alignment horizontal="right" vertical="top" wrapText="1"/>
    </xf>
    <xf numFmtId="164" fontId="10" fillId="2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Prozent 2" xfId="5" xr:uid="{00000000-0005-0000-0000-000003000000}"/>
    <cellStyle name="Standard" xfId="0" builtinId="0"/>
    <cellStyle name="Standard 2" xfId="6" xr:uid="{00000000-0005-0000-0000-000005000000}"/>
    <cellStyle name="Standard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9460310553636"/>
          <c:y val="6.2315767786720822E-2"/>
          <c:w val="0.72682794034380138"/>
          <c:h val="0.80941678620632351"/>
        </c:manualLayout>
      </c:layout>
      <c:lineChart>
        <c:grouping val="standard"/>
        <c:varyColors val="0"/>
        <c:ser>
          <c:idx val="9"/>
          <c:order val="0"/>
          <c:tx>
            <c:strRef>
              <c:f>Daten!$D$3</c:f>
              <c:strCache>
                <c:ptCount val="1"/>
                <c:pt idx="0">
                  <c:v>Musterkunde 2025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  <c:pt idx="93">
                  <c:v>45427</c:v>
                </c:pt>
              </c:numCache>
            </c:numRef>
          </c:cat>
          <c:val>
            <c:numRef>
              <c:f>Daten!$D$4:$D$148</c:f>
              <c:numCache>
                <c:formatCode>General</c:formatCode>
                <c:ptCount val="145"/>
                <c:pt idx="0">
                  <c:v>94.375</c:v>
                </c:pt>
                <c:pt idx="1">
                  <c:v>97.237500000000011</c:v>
                </c:pt>
                <c:pt idx="2">
                  <c:v>97.057500000000005</c:v>
                </c:pt>
                <c:pt idx="3">
                  <c:v>98.53</c:v>
                </c:pt>
                <c:pt idx="4">
                  <c:v>92.762500000000003</c:v>
                </c:pt>
                <c:pt idx="5">
                  <c:v>91.69</c:v>
                </c:pt>
                <c:pt idx="6">
                  <c:v>91.02</c:v>
                </c:pt>
                <c:pt idx="7">
                  <c:v>90.14</c:v>
                </c:pt>
                <c:pt idx="8">
                  <c:v>91.02000000000001</c:v>
                </c:pt>
                <c:pt idx="9">
                  <c:v>87.767499999999998</c:v>
                </c:pt>
                <c:pt idx="10">
                  <c:v>86.422499999999985</c:v>
                </c:pt>
                <c:pt idx="11">
                  <c:v>82.99</c:v>
                </c:pt>
                <c:pt idx="12">
                  <c:v>83.18</c:v>
                </c:pt>
                <c:pt idx="13">
                  <c:v>83.93249999999999</c:v>
                </c:pt>
                <c:pt idx="14">
                  <c:v>81.23</c:v>
                </c:pt>
                <c:pt idx="15">
                  <c:v>82.28</c:v>
                </c:pt>
                <c:pt idx="16">
                  <c:v>85.292500000000004</c:v>
                </c:pt>
                <c:pt idx="17">
                  <c:v>82.515000000000001</c:v>
                </c:pt>
                <c:pt idx="18">
                  <c:v>82.53</c:v>
                </c:pt>
                <c:pt idx="19">
                  <c:v>81.232500000000002</c:v>
                </c:pt>
                <c:pt idx="20">
                  <c:v>82.865000000000009</c:v>
                </c:pt>
                <c:pt idx="21">
                  <c:v>84.222499999999997</c:v>
                </c:pt>
                <c:pt idx="22">
                  <c:v>82.892499999999998</c:v>
                </c:pt>
                <c:pt idx="23">
                  <c:v>83.91</c:v>
                </c:pt>
                <c:pt idx="24">
                  <c:v>81.66</c:v>
                </c:pt>
                <c:pt idx="25">
                  <c:v>81.825000000000003</c:v>
                </c:pt>
                <c:pt idx="26">
                  <c:v>80.574999999999989</c:v>
                </c:pt>
                <c:pt idx="27">
                  <c:v>79.224999999999994</c:v>
                </c:pt>
                <c:pt idx="28">
                  <c:v>77.182500000000005</c:v>
                </c:pt>
                <c:pt idx="29">
                  <c:v>75.8125</c:v>
                </c:pt>
                <c:pt idx="30">
                  <c:v>75.492500000000007</c:v>
                </c:pt>
                <c:pt idx="31">
                  <c:v>74.522499999999994</c:v>
                </c:pt>
                <c:pt idx="32">
                  <c:v>75.442499999999995</c:v>
                </c:pt>
                <c:pt idx="33">
                  <c:v>74.789999999999992</c:v>
                </c:pt>
                <c:pt idx="34">
                  <c:v>71.807500000000005</c:v>
                </c:pt>
                <c:pt idx="35">
                  <c:v>72.897499999999994</c:v>
                </c:pt>
                <c:pt idx="36">
                  <c:v>72.495000000000005</c:v>
                </c:pt>
                <c:pt idx="37">
                  <c:v>71.227500000000006</c:v>
                </c:pt>
                <c:pt idx="38">
                  <c:v>70.949999999999989</c:v>
                </c:pt>
                <c:pt idx="39">
                  <c:v>72.81750000000001</c:v>
                </c:pt>
                <c:pt idx="40">
                  <c:v>74.784999999999997</c:v>
                </c:pt>
                <c:pt idx="41">
                  <c:v>78.330000000000013</c:v>
                </c:pt>
                <c:pt idx="42">
                  <c:v>77.11</c:v>
                </c:pt>
                <c:pt idx="43">
                  <c:v>77.734999999999999</c:v>
                </c:pt>
                <c:pt idx="44">
                  <c:v>79.39</c:v>
                </c:pt>
                <c:pt idx="45">
                  <c:v>82.350000000000009</c:v>
                </c:pt>
                <c:pt idx="46">
                  <c:v>81.364999999999995</c:v>
                </c:pt>
                <c:pt idx="47">
                  <c:v>80.797499999999985</c:v>
                </c:pt>
                <c:pt idx="48">
                  <c:v>80.094999999999999</c:v>
                </c:pt>
                <c:pt idx="49">
                  <c:v>76.682500000000005</c:v>
                </c:pt>
                <c:pt idx="50">
                  <c:v>75.977499999999992</c:v>
                </c:pt>
                <c:pt idx="51">
                  <c:v>76.037499999999994</c:v>
                </c:pt>
                <c:pt idx="52">
                  <c:v>79.207499999999996</c:v>
                </c:pt>
                <c:pt idx="53">
                  <c:v>80.952500000000001</c:v>
                </c:pt>
                <c:pt idx="54">
                  <c:v>84.357500000000002</c:v>
                </c:pt>
                <c:pt idx="55">
                  <c:v>83.732499999999987</c:v>
                </c:pt>
                <c:pt idx="56">
                  <c:v>82.935000000000002</c:v>
                </c:pt>
                <c:pt idx="57">
                  <c:v>80.202500000000001</c:v>
                </c:pt>
                <c:pt idx="58">
                  <c:v>82.772499999999994</c:v>
                </c:pt>
                <c:pt idx="59">
                  <c:v>86.31750000000001</c:v>
                </c:pt>
                <c:pt idx="60">
                  <c:v>83.872500000000002</c:v>
                </c:pt>
                <c:pt idx="61">
                  <c:v>84.782499999999999</c:v>
                </c:pt>
                <c:pt idx="62">
                  <c:v>84.28</c:v>
                </c:pt>
                <c:pt idx="63">
                  <c:v>81.482500000000002</c:v>
                </c:pt>
                <c:pt idx="64">
                  <c:v>80.132499999999993</c:v>
                </c:pt>
                <c:pt idx="65">
                  <c:v>81.289999999999992</c:v>
                </c:pt>
                <c:pt idx="66">
                  <c:v>83.014999999999986</c:v>
                </c:pt>
                <c:pt idx="67">
                  <c:v>86.822499999999991</c:v>
                </c:pt>
                <c:pt idx="68">
                  <c:v>87.012500000000003</c:v>
                </c:pt>
                <c:pt idx="69">
                  <c:v>86.36</c:v>
                </c:pt>
                <c:pt idx="70">
                  <c:v>91.94</c:v>
                </c:pt>
                <c:pt idx="71">
                  <c:v>95.765000000000001</c:v>
                </c:pt>
                <c:pt idx="72">
                  <c:v>96.077499999999986</c:v>
                </c:pt>
                <c:pt idx="73">
                  <c:v>100.10249999999999</c:v>
                </c:pt>
                <c:pt idx="74">
                  <c:v>95.515000000000001</c:v>
                </c:pt>
                <c:pt idx="75">
                  <c:v>97.602500000000006</c:v>
                </c:pt>
                <c:pt idx="76">
                  <c:v>93.047500000000014</c:v>
                </c:pt>
                <c:pt idx="77">
                  <c:v>89.857499999999987</c:v>
                </c:pt>
                <c:pt idx="78">
                  <c:v>89.17</c:v>
                </c:pt>
                <c:pt idx="79">
                  <c:v>90.555000000000007</c:v>
                </c:pt>
                <c:pt idx="80">
                  <c:v>92.64</c:v>
                </c:pt>
                <c:pt idx="81">
                  <c:v>90.287499999999994</c:v>
                </c:pt>
                <c:pt idx="82">
                  <c:v>88.317499999999995</c:v>
                </c:pt>
                <c:pt idx="83">
                  <c:v>91.635000000000019</c:v>
                </c:pt>
                <c:pt idx="84">
                  <c:v>96.204999999999998</c:v>
                </c:pt>
                <c:pt idx="85">
                  <c:v>95.612500000000011</c:v>
                </c:pt>
                <c:pt idx="86">
                  <c:v>97.41</c:v>
                </c:pt>
                <c:pt idx="87">
                  <c:v>96.110000000000014</c:v>
                </c:pt>
                <c:pt idx="88">
                  <c:v>96.194999999999993</c:v>
                </c:pt>
                <c:pt idx="89">
                  <c:v>97.449999999999989</c:v>
                </c:pt>
                <c:pt idx="90">
                  <c:v>96.364999999999995</c:v>
                </c:pt>
                <c:pt idx="91">
                  <c:v>94.24499999999999</c:v>
                </c:pt>
                <c:pt idx="92">
                  <c:v>95.272500000000008</c:v>
                </c:pt>
                <c:pt idx="93">
                  <c:v>94.41749999999999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D-4F78-A73D-A2F45CF21188}"/>
            </c:ext>
          </c:extLst>
        </c:ser>
        <c:ser>
          <c:idx val="0"/>
          <c:order val="1"/>
          <c:tx>
            <c:strRef>
              <c:f>Daten!$G$3</c:f>
              <c:strCache>
                <c:ptCount val="1"/>
                <c:pt idx="0">
                  <c:v>Musterkunde 2026</c:v>
                </c:pt>
              </c:strCache>
            </c:strRef>
          </c:tx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  <c:pt idx="93">
                  <c:v>45427</c:v>
                </c:pt>
              </c:numCache>
            </c:numRef>
          </c:cat>
          <c:val>
            <c:numRef>
              <c:f>Daten!$G$4:$G$148</c:f>
              <c:numCache>
                <c:formatCode>General</c:formatCode>
                <c:ptCount val="145"/>
                <c:pt idx="0">
                  <c:v>90.74</c:v>
                </c:pt>
                <c:pt idx="1">
                  <c:v>93.12</c:v>
                </c:pt>
                <c:pt idx="2">
                  <c:v>93.572500000000005</c:v>
                </c:pt>
                <c:pt idx="3">
                  <c:v>94.387500000000003</c:v>
                </c:pt>
                <c:pt idx="4">
                  <c:v>90.385000000000019</c:v>
                </c:pt>
                <c:pt idx="5">
                  <c:v>88.734999999999999</c:v>
                </c:pt>
                <c:pt idx="6">
                  <c:v>87.38000000000001</c:v>
                </c:pt>
                <c:pt idx="7">
                  <c:v>86.357500000000016</c:v>
                </c:pt>
                <c:pt idx="8">
                  <c:v>86.39</c:v>
                </c:pt>
                <c:pt idx="9">
                  <c:v>83.935000000000002</c:v>
                </c:pt>
                <c:pt idx="10">
                  <c:v>82.087499999999991</c:v>
                </c:pt>
                <c:pt idx="11">
                  <c:v>78.867499999999993</c:v>
                </c:pt>
                <c:pt idx="12">
                  <c:v>78.637500000000003</c:v>
                </c:pt>
                <c:pt idx="13">
                  <c:v>78.865000000000009</c:v>
                </c:pt>
                <c:pt idx="14">
                  <c:v>75.594999999999999</c:v>
                </c:pt>
                <c:pt idx="15">
                  <c:v>76.372500000000002</c:v>
                </c:pt>
                <c:pt idx="16">
                  <c:v>78.217500000000001</c:v>
                </c:pt>
                <c:pt idx="17">
                  <c:v>76.422499999999999</c:v>
                </c:pt>
                <c:pt idx="18">
                  <c:v>75.724999999999994</c:v>
                </c:pt>
                <c:pt idx="19">
                  <c:v>74.257499999999993</c:v>
                </c:pt>
                <c:pt idx="20">
                  <c:v>75.174999999999997</c:v>
                </c:pt>
                <c:pt idx="21">
                  <c:v>76.004999999999995</c:v>
                </c:pt>
                <c:pt idx="22">
                  <c:v>74.914999999999992</c:v>
                </c:pt>
                <c:pt idx="23">
                  <c:v>75.429999999999993</c:v>
                </c:pt>
                <c:pt idx="24">
                  <c:v>73.522500000000008</c:v>
                </c:pt>
                <c:pt idx="25">
                  <c:v>73.792500000000004</c:v>
                </c:pt>
                <c:pt idx="26">
                  <c:v>73.617500000000007</c:v>
                </c:pt>
                <c:pt idx="27">
                  <c:v>72.847500000000011</c:v>
                </c:pt>
                <c:pt idx="28">
                  <c:v>71.502499999999998</c:v>
                </c:pt>
                <c:pt idx="29">
                  <c:v>70.222499999999997</c:v>
                </c:pt>
                <c:pt idx="30">
                  <c:v>69.392499999999984</c:v>
                </c:pt>
                <c:pt idx="31">
                  <c:v>68.245000000000005</c:v>
                </c:pt>
                <c:pt idx="32">
                  <c:v>68.400000000000006</c:v>
                </c:pt>
                <c:pt idx="33">
                  <c:v>67.932500000000005</c:v>
                </c:pt>
                <c:pt idx="34">
                  <c:v>65.795000000000002</c:v>
                </c:pt>
                <c:pt idx="35">
                  <c:v>65.64</c:v>
                </c:pt>
                <c:pt idx="36">
                  <c:v>65.28</c:v>
                </c:pt>
                <c:pt idx="37">
                  <c:v>65.024999999999991</c:v>
                </c:pt>
                <c:pt idx="38">
                  <c:v>64.97999999999999</c:v>
                </c:pt>
                <c:pt idx="39">
                  <c:v>66.180000000000007</c:v>
                </c:pt>
                <c:pt idx="40">
                  <c:v>68.650000000000006</c:v>
                </c:pt>
                <c:pt idx="41">
                  <c:v>72.33250000000001</c:v>
                </c:pt>
                <c:pt idx="42">
                  <c:v>71.040000000000006</c:v>
                </c:pt>
                <c:pt idx="43">
                  <c:v>71.972499999999997</c:v>
                </c:pt>
                <c:pt idx="44">
                  <c:v>72.87</c:v>
                </c:pt>
                <c:pt idx="45">
                  <c:v>75.984999999999999</c:v>
                </c:pt>
                <c:pt idx="46">
                  <c:v>75.242499999999993</c:v>
                </c:pt>
                <c:pt idx="47">
                  <c:v>74.032499999999999</c:v>
                </c:pt>
                <c:pt idx="48">
                  <c:v>72.789999999999992</c:v>
                </c:pt>
                <c:pt idx="49">
                  <c:v>70.185000000000002</c:v>
                </c:pt>
                <c:pt idx="50">
                  <c:v>69.817499999999995</c:v>
                </c:pt>
                <c:pt idx="51">
                  <c:v>69.8</c:v>
                </c:pt>
                <c:pt idx="52">
                  <c:v>71.905000000000001</c:v>
                </c:pt>
                <c:pt idx="53">
                  <c:v>72.932500000000005</c:v>
                </c:pt>
                <c:pt idx="54">
                  <c:v>75.672499999999999</c:v>
                </c:pt>
                <c:pt idx="55">
                  <c:v>74.48</c:v>
                </c:pt>
                <c:pt idx="56">
                  <c:v>74.23</c:v>
                </c:pt>
                <c:pt idx="57">
                  <c:v>72.397499999999994</c:v>
                </c:pt>
                <c:pt idx="58">
                  <c:v>74.41</c:v>
                </c:pt>
                <c:pt idx="59">
                  <c:v>77.004999999999995</c:v>
                </c:pt>
                <c:pt idx="60">
                  <c:v>75.459999999999994</c:v>
                </c:pt>
                <c:pt idx="61">
                  <c:v>76.147500000000008</c:v>
                </c:pt>
                <c:pt idx="62">
                  <c:v>76.242500000000007</c:v>
                </c:pt>
                <c:pt idx="63">
                  <c:v>73.844999999999999</c:v>
                </c:pt>
                <c:pt idx="64">
                  <c:v>73.19</c:v>
                </c:pt>
                <c:pt idx="65">
                  <c:v>74.092500000000001</c:v>
                </c:pt>
                <c:pt idx="66">
                  <c:v>76.382499999999993</c:v>
                </c:pt>
                <c:pt idx="67">
                  <c:v>79.575000000000003</c:v>
                </c:pt>
                <c:pt idx="68">
                  <c:v>80.185000000000002</c:v>
                </c:pt>
                <c:pt idx="69">
                  <c:v>78.884999999999991</c:v>
                </c:pt>
                <c:pt idx="70">
                  <c:v>82.98</c:v>
                </c:pt>
                <c:pt idx="71">
                  <c:v>85.892499999999998</c:v>
                </c:pt>
                <c:pt idx="72">
                  <c:v>85.407499999999999</c:v>
                </c:pt>
                <c:pt idx="73">
                  <c:v>87.302500000000009</c:v>
                </c:pt>
                <c:pt idx="74">
                  <c:v>84</c:v>
                </c:pt>
                <c:pt idx="75">
                  <c:v>85.317499999999995</c:v>
                </c:pt>
                <c:pt idx="76">
                  <c:v>81.452500000000001</c:v>
                </c:pt>
                <c:pt idx="77">
                  <c:v>79.842500000000001</c:v>
                </c:pt>
                <c:pt idx="78">
                  <c:v>79.004999999999995</c:v>
                </c:pt>
                <c:pt idx="79">
                  <c:v>79.967500000000001</c:v>
                </c:pt>
                <c:pt idx="80">
                  <c:v>81.745000000000005</c:v>
                </c:pt>
                <c:pt idx="81">
                  <c:v>81.265000000000001</c:v>
                </c:pt>
                <c:pt idx="82">
                  <c:v>79.052499999999995</c:v>
                </c:pt>
                <c:pt idx="83">
                  <c:v>81.052500000000009</c:v>
                </c:pt>
                <c:pt idx="84">
                  <c:v>84.07</c:v>
                </c:pt>
                <c:pt idx="85">
                  <c:v>83.502499999999998</c:v>
                </c:pt>
                <c:pt idx="86">
                  <c:v>84.227499999999992</c:v>
                </c:pt>
                <c:pt idx="87">
                  <c:v>82.705000000000013</c:v>
                </c:pt>
                <c:pt idx="88">
                  <c:v>82.992499999999993</c:v>
                </c:pt>
                <c:pt idx="89">
                  <c:v>83.762499999999989</c:v>
                </c:pt>
                <c:pt idx="90">
                  <c:v>83.612500000000011</c:v>
                </c:pt>
                <c:pt idx="91">
                  <c:v>81.570000000000007</c:v>
                </c:pt>
                <c:pt idx="92">
                  <c:v>82.99</c:v>
                </c:pt>
                <c:pt idx="93">
                  <c:v>82.63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2D-4F78-A73D-A2F45CF21188}"/>
            </c:ext>
          </c:extLst>
        </c:ser>
        <c:ser>
          <c:idx val="1"/>
          <c:order val="2"/>
          <c:tx>
            <c:strRef>
              <c:f>Daten!$J$3</c:f>
              <c:strCache>
                <c:ptCount val="1"/>
                <c:pt idx="0">
                  <c:v>Musterkunde 2027</c:v>
                </c:pt>
              </c:strCache>
            </c:strRef>
          </c:tx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  <c:pt idx="93">
                  <c:v>45427</c:v>
                </c:pt>
              </c:numCache>
            </c:numRef>
          </c:cat>
          <c:val>
            <c:numRef>
              <c:f>Daten!$J$4:$J$148</c:f>
              <c:numCache>
                <c:formatCode>General</c:formatCode>
                <c:ptCount val="145"/>
                <c:pt idx="0">
                  <c:v>86.502499999999998</c:v>
                </c:pt>
                <c:pt idx="1">
                  <c:v>87.194999999999993</c:v>
                </c:pt>
                <c:pt idx="2">
                  <c:v>87.407499999999999</c:v>
                </c:pt>
                <c:pt idx="3">
                  <c:v>88.324999999999989</c:v>
                </c:pt>
                <c:pt idx="4">
                  <c:v>85.787499999999994</c:v>
                </c:pt>
                <c:pt idx="5">
                  <c:v>85.3125</c:v>
                </c:pt>
                <c:pt idx="6">
                  <c:v>83.94</c:v>
                </c:pt>
                <c:pt idx="7">
                  <c:v>82.227499999999992</c:v>
                </c:pt>
                <c:pt idx="8">
                  <c:v>81.95</c:v>
                </c:pt>
                <c:pt idx="9">
                  <c:v>79.717500000000001</c:v>
                </c:pt>
                <c:pt idx="10">
                  <c:v>78.977499999999992</c:v>
                </c:pt>
                <c:pt idx="11">
                  <c:v>75.66</c:v>
                </c:pt>
                <c:pt idx="12">
                  <c:v>74.410000000000011</c:v>
                </c:pt>
                <c:pt idx="13">
                  <c:v>74.392499999999998</c:v>
                </c:pt>
                <c:pt idx="14">
                  <c:v>70.474999999999994</c:v>
                </c:pt>
                <c:pt idx="15">
                  <c:v>71.892500000000013</c:v>
                </c:pt>
                <c:pt idx="16">
                  <c:v>73.017499999999998</c:v>
                </c:pt>
                <c:pt idx="17">
                  <c:v>71.677500000000009</c:v>
                </c:pt>
                <c:pt idx="18">
                  <c:v>71.8</c:v>
                </c:pt>
                <c:pt idx="19">
                  <c:v>70.27</c:v>
                </c:pt>
                <c:pt idx="20">
                  <c:v>70.817499999999995</c:v>
                </c:pt>
                <c:pt idx="21">
                  <c:v>71.039999999999992</c:v>
                </c:pt>
                <c:pt idx="22">
                  <c:v>70</c:v>
                </c:pt>
                <c:pt idx="23">
                  <c:v>70.422499999999999</c:v>
                </c:pt>
                <c:pt idx="24">
                  <c:v>69.382500000000007</c:v>
                </c:pt>
                <c:pt idx="25">
                  <c:v>70.17</c:v>
                </c:pt>
                <c:pt idx="26">
                  <c:v>70.069999999999993</c:v>
                </c:pt>
                <c:pt idx="27">
                  <c:v>69.362499999999997</c:v>
                </c:pt>
                <c:pt idx="28">
                  <c:v>67.929999999999993</c:v>
                </c:pt>
                <c:pt idx="29">
                  <c:v>67.099999999999994</c:v>
                </c:pt>
                <c:pt idx="30">
                  <c:v>66.612499999999997</c:v>
                </c:pt>
                <c:pt idx="31">
                  <c:v>65.557500000000005</c:v>
                </c:pt>
                <c:pt idx="32">
                  <c:v>65.405000000000001</c:v>
                </c:pt>
                <c:pt idx="33">
                  <c:v>64.844999999999999</c:v>
                </c:pt>
                <c:pt idx="34">
                  <c:v>62.712499999999999</c:v>
                </c:pt>
                <c:pt idx="35">
                  <c:v>62.075000000000003</c:v>
                </c:pt>
                <c:pt idx="36">
                  <c:v>61.849999999999994</c:v>
                </c:pt>
                <c:pt idx="37">
                  <c:v>61.472499999999997</c:v>
                </c:pt>
                <c:pt idx="38">
                  <c:v>61.317499999999995</c:v>
                </c:pt>
                <c:pt idx="39">
                  <c:v>61.742500000000007</c:v>
                </c:pt>
                <c:pt idx="40">
                  <c:v>64.192499999999995</c:v>
                </c:pt>
                <c:pt idx="41">
                  <c:v>67.412499999999994</c:v>
                </c:pt>
                <c:pt idx="42">
                  <c:v>66.447499999999991</c:v>
                </c:pt>
                <c:pt idx="43">
                  <c:v>66.954999999999998</c:v>
                </c:pt>
                <c:pt idx="44">
                  <c:v>67.847499999999997</c:v>
                </c:pt>
                <c:pt idx="45">
                  <c:v>70.407499999999999</c:v>
                </c:pt>
                <c:pt idx="46">
                  <c:v>68.91</c:v>
                </c:pt>
                <c:pt idx="47">
                  <c:v>69.025000000000006</c:v>
                </c:pt>
                <c:pt idx="48">
                  <c:v>67.892499999999998</c:v>
                </c:pt>
                <c:pt idx="49">
                  <c:v>65.25</c:v>
                </c:pt>
                <c:pt idx="50">
                  <c:v>64.34</c:v>
                </c:pt>
                <c:pt idx="51">
                  <c:v>64.53</c:v>
                </c:pt>
                <c:pt idx="52">
                  <c:v>65.89</c:v>
                </c:pt>
                <c:pt idx="53">
                  <c:v>66.67</c:v>
                </c:pt>
                <c:pt idx="54">
                  <c:v>68.070000000000007</c:v>
                </c:pt>
                <c:pt idx="55">
                  <c:v>68.534999999999997</c:v>
                </c:pt>
                <c:pt idx="56">
                  <c:v>68.577500000000001</c:v>
                </c:pt>
                <c:pt idx="57">
                  <c:v>67.412499999999994</c:v>
                </c:pt>
                <c:pt idx="58">
                  <c:v>68.677499999999995</c:v>
                </c:pt>
                <c:pt idx="59">
                  <c:v>69.579999999999984</c:v>
                </c:pt>
                <c:pt idx="60">
                  <c:v>69.027500000000003</c:v>
                </c:pt>
                <c:pt idx="61">
                  <c:v>70.02</c:v>
                </c:pt>
                <c:pt idx="62">
                  <c:v>70.012499999999989</c:v>
                </c:pt>
                <c:pt idx="63">
                  <c:v>68.282499999999999</c:v>
                </c:pt>
                <c:pt idx="64">
                  <c:v>67.814999999999998</c:v>
                </c:pt>
                <c:pt idx="65">
                  <c:v>69.177499999999995</c:v>
                </c:pt>
                <c:pt idx="66">
                  <c:v>69.694999999999993</c:v>
                </c:pt>
                <c:pt idx="67">
                  <c:v>71.115000000000009</c:v>
                </c:pt>
                <c:pt idx="68">
                  <c:v>70.287500000000009</c:v>
                </c:pt>
                <c:pt idx="69">
                  <c:v>70.734999999999985</c:v>
                </c:pt>
                <c:pt idx="70">
                  <c:v>73.004999999999995</c:v>
                </c:pt>
                <c:pt idx="71">
                  <c:v>75.497500000000002</c:v>
                </c:pt>
                <c:pt idx="72">
                  <c:v>75.355000000000004</c:v>
                </c:pt>
                <c:pt idx="73">
                  <c:v>77.357499999999987</c:v>
                </c:pt>
                <c:pt idx="74">
                  <c:v>74.487500000000011</c:v>
                </c:pt>
                <c:pt idx="75">
                  <c:v>75.820000000000007</c:v>
                </c:pt>
                <c:pt idx="76">
                  <c:v>72.449999999999989</c:v>
                </c:pt>
                <c:pt idx="77">
                  <c:v>69.947499999999991</c:v>
                </c:pt>
                <c:pt idx="78">
                  <c:v>69.844999999999999</c:v>
                </c:pt>
                <c:pt idx="79">
                  <c:v>70.98</c:v>
                </c:pt>
                <c:pt idx="80">
                  <c:v>72.137500000000003</c:v>
                </c:pt>
                <c:pt idx="81">
                  <c:v>71.680000000000007</c:v>
                </c:pt>
                <c:pt idx="82">
                  <c:v>70.144999999999996</c:v>
                </c:pt>
                <c:pt idx="83">
                  <c:v>71.710000000000008</c:v>
                </c:pt>
                <c:pt idx="84">
                  <c:v>73.735000000000014</c:v>
                </c:pt>
                <c:pt idx="85">
                  <c:v>74.034999999999997</c:v>
                </c:pt>
                <c:pt idx="86">
                  <c:v>74.569999999999993</c:v>
                </c:pt>
                <c:pt idx="87">
                  <c:v>74.664999999999992</c:v>
                </c:pt>
                <c:pt idx="88">
                  <c:v>75.00500000000001</c:v>
                </c:pt>
                <c:pt idx="89">
                  <c:v>75.137500000000003</c:v>
                </c:pt>
                <c:pt idx="90">
                  <c:v>74.205000000000013</c:v>
                </c:pt>
                <c:pt idx="91">
                  <c:v>73.1875</c:v>
                </c:pt>
                <c:pt idx="92">
                  <c:v>73.082499999999996</c:v>
                </c:pt>
                <c:pt idx="93">
                  <c:v>73.025000000000006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C-4A7D-B589-617B78E0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634560"/>
        <c:axId val="139636096"/>
      </c:lineChart>
      <c:dateAx>
        <c:axId val="139634560"/>
        <c:scaling>
          <c:orientation val="minMax"/>
          <c:max val="45504"/>
          <c:min val="45292"/>
        </c:scaling>
        <c:delete val="0"/>
        <c:axPos val="b"/>
        <c:numFmt formatCode="m/d/yyyy" sourceLinked="1"/>
        <c:majorTickMark val="out"/>
        <c:minorTickMark val="none"/>
        <c:tickLblPos val="nextTo"/>
        <c:crossAx val="139636096"/>
        <c:crosses val="autoZero"/>
        <c:auto val="1"/>
        <c:lblOffset val="100"/>
        <c:baseTimeUnit val="days"/>
        <c:majorUnit val="10"/>
        <c:majorTimeUnit val="days"/>
      </c:dateAx>
      <c:valAx>
        <c:axId val="139636096"/>
        <c:scaling>
          <c:orientation val="minMax"/>
          <c:max val="200"/>
          <c:min val="0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crossAx val="139634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solidFill>
        <a:schemeClr val="bg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Faktor zum Basispreis 2025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Daten!$K$3</c:f>
              <c:strCache>
                <c:ptCount val="1"/>
                <c:pt idx="0">
                  <c:v>Faktor 2025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  <c:pt idx="93">
                  <c:v>45427</c:v>
                </c:pt>
              </c:numCache>
            </c:numRef>
          </c:cat>
          <c:val>
            <c:numRef>
              <c:f>Daten!$K$4:$K$148</c:f>
              <c:numCache>
                <c:formatCode>0.00</c:formatCode>
                <c:ptCount val="145"/>
                <c:pt idx="0">
                  <c:v>0.77157339655806734</c:v>
                </c:pt>
                <c:pt idx="1">
                  <c:v>0.79497608633446448</c:v>
                </c:pt>
                <c:pt idx="2">
                  <c:v>0.79350447614765163</c:v>
                </c:pt>
                <c:pt idx="3">
                  <c:v>0.80554306503699469</c:v>
                </c:pt>
                <c:pt idx="4">
                  <c:v>0.75839022196786998</c:v>
                </c:pt>
                <c:pt idx="5">
                  <c:v>0.74962187793811064</c:v>
                </c:pt>
                <c:pt idx="6">
                  <c:v>0.74414421779830764</c:v>
                </c:pt>
                <c:pt idx="7">
                  <c:v>0.7369496791072232</c:v>
                </c:pt>
                <c:pt idx="8">
                  <c:v>0.74414421779830775</c:v>
                </c:pt>
                <c:pt idx="9">
                  <c:v>0.71755303928381642</c:v>
                </c:pt>
                <c:pt idx="10">
                  <c:v>0.7065568409434656</c:v>
                </c:pt>
                <c:pt idx="11">
                  <c:v>0.67849405224216164</c:v>
                </c:pt>
                <c:pt idx="12">
                  <c:v>0.68004741855046413</c:v>
                </c:pt>
                <c:pt idx="13">
                  <c:v>0.68619956669255611</c:v>
                </c:pt>
                <c:pt idx="14">
                  <c:v>0.66410497485999276</c:v>
                </c:pt>
                <c:pt idx="15">
                  <c:v>0.6726893676164003</c:v>
                </c:pt>
                <c:pt idx="16">
                  <c:v>0.69731839921514138</c:v>
                </c:pt>
                <c:pt idx="17">
                  <c:v>0.67461063647140584</c:v>
                </c:pt>
                <c:pt idx="18">
                  <c:v>0.6747332706536403</c:v>
                </c:pt>
                <c:pt idx="19">
                  <c:v>0.66412541389036517</c:v>
                </c:pt>
                <c:pt idx="20">
                  <c:v>0.6774721007235418</c:v>
                </c:pt>
                <c:pt idx="21">
                  <c:v>0.68857049421575445</c:v>
                </c:pt>
                <c:pt idx="22">
                  <c:v>0.67769693005763809</c:v>
                </c:pt>
                <c:pt idx="23">
                  <c:v>0.68601561541920453</c:v>
                </c:pt>
                <c:pt idx="24">
                  <c:v>0.66762048808404528</c:v>
                </c:pt>
                <c:pt idx="25">
                  <c:v>0.66896946408862368</c:v>
                </c:pt>
                <c:pt idx="26">
                  <c:v>0.658749948902424</c:v>
                </c:pt>
                <c:pt idx="27">
                  <c:v>0.64771287250132858</c:v>
                </c:pt>
                <c:pt idx="28">
                  <c:v>0.63101418468707859</c:v>
                </c:pt>
                <c:pt idx="29">
                  <c:v>0.61981359604300379</c:v>
                </c:pt>
                <c:pt idx="30">
                  <c:v>0.61719740015533675</c:v>
                </c:pt>
                <c:pt idx="31">
                  <c:v>0.60926705637084577</c:v>
                </c:pt>
                <c:pt idx="32">
                  <c:v>0.61678861954788866</c:v>
                </c:pt>
                <c:pt idx="33">
                  <c:v>0.61145403262069242</c:v>
                </c:pt>
                <c:pt idx="34">
                  <c:v>0.58707026938642037</c:v>
                </c:pt>
                <c:pt idx="35">
                  <c:v>0.59598168662878637</c:v>
                </c:pt>
                <c:pt idx="36">
                  <c:v>0.59269100273883013</c:v>
                </c:pt>
                <c:pt idx="37">
                  <c:v>0.5823284143400238</c:v>
                </c:pt>
                <c:pt idx="38">
                  <c:v>0.5800596819686874</c:v>
                </c:pt>
                <c:pt idx="39">
                  <c:v>0.59532763765686969</c:v>
                </c:pt>
                <c:pt idx="40">
                  <c:v>0.61141315455994771</c:v>
                </c:pt>
                <c:pt idx="41">
                  <c:v>0.6403956996280098</c:v>
                </c:pt>
                <c:pt idx="42">
                  <c:v>0.63042145280627893</c:v>
                </c:pt>
                <c:pt idx="43">
                  <c:v>0.63553121039937877</c:v>
                </c:pt>
                <c:pt idx="44">
                  <c:v>0.64906184850590698</c:v>
                </c:pt>
                <c:pt idx="45">
                  <c:v>0.67326166046682756</c:v>
                </c:pt>
                <c:pt idx="46">
                  <c:v>0.66520868250010223</c:v>
                </c:pt>
                <c:pt idx="47">
                  <c:v>0.66056902260556749</c:v>
                </c:pt>
                <c:pt idx="48">
                  <c:v>0.6548256550709235</c:v>
                </c:pt>
                <c:pt idx="49">
                  <c:v>0.6269263786125987</c:v>
                </c:pt>
                <c:pt idx="50">
                  <c:v>0.62116257204758207</c:v>
                </c:pt>
                <c:pt idx="51">
                  <c:v>0.62165310877651969</c:v>
                </c:pt>
                <c:pt idx="52">
                  <c:v>0.64756979928872183</c:v>
                </c:pt>
                <c:pt idx="53">
                  <c:v>0.66183624248865636</c:v>
                </c:pt>
                <c:pt idx="54">
                  <c:v>0.68967420185586403</c:v>
                </c:pt>
                <c:pt idx="55">
                  <c:v>0.68456444426276419</c:v>
                </c:pt>
                <c:pt idx="56">
                  <c:v>0.67804439357396895</c:v>
                </c:pt>
                <c:pt idx="57">
                  <c:v>0.65570453337693668</c:v>
                </c:pt>
                <c:pt idx="58">
                  <c:v>0.67671585659976297</c:v>
                </c:pt>
                <c:pt idx="59">
                  <c:v>0.70569840166782505</c:v>
                </c:pt>
                <c:pt idx="60">
                  <c:v>0.6857090299636186</c:v>
                </c:pt>
                <c:pt idx="61">
                  <c:v>0.69314883701917185</c:v>
                </c:pt>
                <c:pt idx="62">
                  <c:v>0.68904059191431966</c:v>
                </c:pt>
                <c:pt idx="63">
                  <c:v>0.66616931692760506</c:v>
                </c:pt>
                <c:pt idx="64">
                  <c:v>0.65513224052650942</c:v>
                </c:pt>
                <c:pt idx="65">
                  <c:v>0.66459551158893027</c:v>
                </c:pt>
                <c:pt idx="66">
                  <c:v>0.67869844254588563</c:v>
                </c:pt>
                <c:pt idx="67">
                  <c:v>0.70982708580304954</c:v>
                </c:pt>
                <c:pt idx="68">
                  <c:v>0.71138045211135192</c:v>
                </c:pt>
                <c:pt idx="69">
                  <c:v>0.70604586518415569</c:v>
                </c:pt>
                <c:pt idx="70">
                  <c:v>0.75166578097535053</c:v>
                </c:pt>
                <c:pt idx="71">
                  <c:v>0.78293749744512131</c:v>
                </c:pt>
                <c:pt idx="72">
                  <c:v>0.78549237624167101</c:v>
                </c:pt>
                <c:pt idx="73">
                  <c:v>0.8183992151412337</c:v>
                </c:pt>
                <c:pt idx="74">
                  <c:v>0.78089359440788142</c:v>
                </c:pt>
                <c:pt idx="75">
                  <c:v>0.79796018476883468</c:v>
                </c:pt>
                <c:pt idx="76">
                  <c:v>0.7607202714303235</c:v>
                </c:pt>
                <c:pt idx="77">
                  <c:v>0.73464006867514198</c:v>
                </c:pt>
                <c:pt idx="78">
                  <c:v>0.72901933532273233</c:v>
                </c:pt>
                <c:pt idx="79">
                  <c:v>0.74034255814904149</c:v>
                </c:pt>
                <c:pt idx="80">
                  <c:v>0.75738870947962234</c:v>
                </c:pt>
                <c:pt idx="81">
                  <c:v>0.73815558189919472</c:v>
                </c:pt>
                <c:pt idx="82">
                  <c:v>0.72204962596574418</c:v>
                </c:pt>
                <c:pt idx="83">
                  <c:v>0.74917221926991806</c:v>
                </c:pt>
                <c:pt idx="84">
                  <c:v>0.78653476679066348</c:v>
                </c:pt>
                <c:pt idx="85">
                  <c:v>0.78169071659240508</c:v>
                </c:pt>
                <c:pt idx="86">
                  <c:v>0.79638637943015989</c:v>
                </c:pt>
                <c:pt idx="87">
                  <c:v>0.78575808363651245</c:v>
                </c:pt>
                <c:pt idx="88">
                  <c:v>0.78645301066917384</c:v>
                </c:pt>
                <c:pt idx="89">
                  <c:v>0.79671340391611822</c:v>
                </c:pt>
                <c:pt idx="90">
                  <c:v>0.78784286473449705</c:v>
                </c:pt>
                <c:pt idx="91">
                  <c:v>0.77051056697870257</c:v>
                </c:pt>
                <c:pt idx="92">
                  <c:v>0.77891100846175876</c:v>
                </c:pt>
                <c:pt idx="93">
                  <c:v>0.77192086007439809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D-43DD-9F39-1A58897DF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903552"/>
        <c:axId val="726904536"/>
      </c:lineChart>
      <c:dateAx>
        <c:axId val="726903552"/>
        <c:scaling>
          <c:orientation val="minMax"/>
          <c:max val="45504"/>
          <c:min val="45292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904536"/>
        <c:crosses val="autoZero"/>
        <c:auto val="1"/>
        <c:lblOffset val="100"/>
        <c:baseTimeUnit val="days"/>
      </c:dateAx>
      <c:valAx>
        <c:axId val="726904536"/>
        <c:scaling>
          <c:orientation val="minMax"/>
          <c:max val="2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90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Faktor zum Basispreis 2026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Daten!$L$3</c:f>
              <c:strCache>
                <c:ptCount val="1"/>
                <c:pt idx="0">
                  <c:v>Faktor 2026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  <c:pt idx="93">
                  <c:v>45427</c:v>
                </c:pt>
              </c:numCache>
            </c:numRef>
          </c:cat>
          <c:val>
            <c:numRef>
              <c:f>Daten!$L$4:$L$148</c:f>
              <c:numCache>
                <c:formatCode>0.00</c:formatCode>
                <c:ptCount val="145"/>
                <c:pt idx="0">
                  <c:v>0.80632692051361798</c:v>
                </c:pt>
                <c:pt idx="1">
                  <c:v>0.82747589638779051</c:v>
                </c:pt>
                <c:pt idx="2">
                  <c:v>0.83149686764117836</c:v>
                </c:pt>
                <c:pt idx="3">
                  <c:v>0.8387390589594349</c:v>
                </c:pt>
                <c:pt idx="4">
                  <c:v>0.80317234638112611</c:v>
                </c:pt>
                <c:pt idx="5">
                  <c:v>0.78851024125827518</c:v>
                </c:pt>
                <c:pt idx="6">
                  <c:v>0.77646954280890401</c:v>
                </c:pt>
                <c:pt idx="7">
                  <c:v>0.76738348069489504</c:v>
                </c:pt>
                <c:pt idx="8">
                  <c:v>0.76767227973519347</c:v>
                </c:pt>
                <c:pt idx="9">
                  <c:v>0.74585684453725509</c:v>
                </c:pt>
                <c:pt idx="10">
                  <c:v>0.72943972986182071</c:v>
                </c:pt>
                <c:pt idx="11">
                  <c:v>0.70082640956146969</c:v>
                </c:pt>
                <c:pt idx="12">
                  <c:v>0.69878260096858757</c:v>
                </c:pt>
                <c:pt idx="13">
                  <c:v>0.70080419425067764</c:v>
                </c:pt>
                <c:pt idx="14">
                  <c:v>0.6717465677344826</c:v>
                </c:pt>
                <c:pt idx="15">
                  <c:v>0.67865552939085627</c:v>
                </c:pt>
                <c:pt idx="16">
                  <c:v>0.69505042875549827</c:v>
                </c:pt>
                <c:pt idx="17">
                  <c:v>0.67909983560670018</c:v>
                </c:pt>
                <c:pt idx="18">
                  <c:v>0.67290176389567691</c:v>
                </c:pt>
                <c:pt idx="19">
                  <c:v>0.65986137646065668</c:v>
                </c:pt>
                <c:pt idx="20">
                  <c:v>0.6680143955213933</c:v>
                </c:pt>
                <c:pt idx="21">
                  <c:v>0.67538987870440303</c:v>
                </c:pt>
                <c:pt idx="22">
                  <c:v>0.66570400319900469</c:v>
                </c:pt>
                <c:pt idx="23">
                  <c:v>0.67028035722219748</c:v>
                </c:pt>
                <c:pt idx="24">
                  <c:v>0.65333007508775054</c:v>
                </c:pt>
                <c:pt idx="25">
                  <c:v>0.65572932865330791</c:v>
                </c:pt>
                <c:pt idx="26">
                  <c:v>0.65417425689785413</c:v>
                </c:pt>
                <c:pt idx="27">
                  <c:v>0.64733194117385717</c:v>
                </c:pt>
                <c:pt idx="28">
                  <c:v>0.63538010396765454</c:v>
                </c:pt>
                <c:pt idx="29">
                  <c:v>0.62400586484204912</c:v>
                </c:pt>
                <c:pt idx="30">
                  <c:v>0.61663038165903927</c:v>
                </c:pt>
                <c:pt idx="31">
                  <c:v>0.60643355400542065</c:v>
                </c:pt>
                <c:pt idx="32">
                  <c:v>0.60781090327453691</c:v>
                </c:pt>
                <c:pt idx="33">
                  <c:v>0.60365664015639586</c:v>
                </c:pt>
                <c:pt idx="34">
                  <c:v>0.58466254942906659</c:v>
                </c:pt>
                <c:pt idx="35">
                  <c:v>0.58328520015995022</c:v>
                </c:pt>
                <c:pt idx="36">
                  <c:v>0.58008619540587381</c:v>
                </c:pt>
                <c:pt idx="37">
                  <c:v>0.57782023370506952</c:v>
                </c:pt>
                <c:pt idx="38">
                  <c:v>0.57742035811080994</c:v>
                </c:pt>
                <c:pt idx="39">
                  <c:v>0.58808370729106507</c:v>
                </c:pt>
                <c:pt idx="40">
                  <c:v>0.61003243435375665</c:v>
                </c:pt>
                <c:pt idx="41">
                  <c:v>0.64275558715066439</c:v>
                </c:pt>
                <c:pt idx="42">
                  <c:v>0.63127027147109793</c:v>
                </c:pt>
                <c:pt idx="43">
                  <c:v>0.63955658239658775</c:v>
                </c:pt>
                <c:pt idx="44">
                  <c:v>0.64753187897098685</c:v>
                </c:pt>
                <c:pt idx="45">
                  <c:v>0.67521215621806552</c:v>
                </c:pt>
                <c:pt idx="46">
                  <c:v>0.66861420891278267</c:v>
                </c:pt>
                <c:pt idx="47">
                  <c:v>0.65786199848935889</c:v>
                </c:pt>
                <c:pt idx="48">
                  <c:v>0.64682098902563645</c:v>
                </c:pt>
                <c:pt idx="49">
                  <c:v>0.62367263518016625</c:v>
                </c:pt>
                <c:pt idx="50">
                  <c:v>0.62040698449371301</c:v>
                </c:pt>
                <c:pt idx="51">
                  <c:v>0.62025147731816765</c:v>
                </c:pt>
                <c:pt idx="52">
                  <c:v>0.63895676900519838</c:v>
                </c:pt>
                <c:pt idx="53">
                  <c:v>0.64808726174079179</c:v>
                </c:pt>
                <c:pt idx="54">
                  <c:v>0.67243524236904073</c:v>
                </c:pt>
                <c:pt idx="55">
                  <c:v>0.66183853912116242</c:v>
                </c:pt>
                <c:pt idx="56">
                  <c:v>0.65961700804194257</c:v>
                </c:pt>
                <c:pt idx="57">
                  <c:v>0.64333318523126137</c:v>
                </c:pt>
                <c:pt idx="58">
                  <c:v>0.66121651041898077</c:v>
                </c:pt>
                <c:pt idx="59">
                  <c:v>0.68427600302128222</c:v>
                </c:pt>
                <c:pt idx="60">
                  <c:v>0.67054694095170386</c:v>
                </c:pt>
                <c:pt idx="61">
                  <c:v>0.67665615141955848</c:v>
                </c:pt>
                <c:pt idx="62">
                  <c:v>0.67750033322966197</c:v>
                </c:pt>
                <c:pt idx="63">
                  <c:v>0.65619585017994408</c:v>
                </c:pt>
                <c:pt idx="64">
                  <c:v>0.65037543875238812</c:v>
                </c:pt>
                <c:pt idx="65">
                  <c:v>0.65839516594837166</c:v>
                </c:pt>
                <c:pt idx="66">
                  <c:v>0.67874439063402492</c:v>
                </c:pt>
                <c:pt idx="67">
                  <c:v>0.70711334251566182</c:v>
                </c:pt>
                <c:pt idx="68">
                  <c:v>0.71253387834895809</c:v>
                </c:pt>
                <c:pt idx="69">
                  <c:v>0.70098191673701504</c:v>
                </c:pt>
                <c:pt idx="70">
                  <c:v>0.73737059581463549</c:v>
                </c:pt>
                <c:pt idx="71">
                  <c:v>0.76325143288754616</c:v>
                </c:pt>
                <c:pt idx="72">
                  <c:v>0.75894166259385976</c:v>
                </c:pt>
                <c:pt idx="73">
                  <c:v>0.77578086817434588</c:v>
                </c:pt>
                <c:pt idx="74">
                  <c:v>0.7464344426178523</c:v>
                </c:pt>
                <c:pt idx="75">
                  <c:v>0.7581419114053406</c:v>
                </c:pt>
                <c:pt idx="76">
                  <c:v>0.72379704092060249</c:v>
                </c:pt>
                <c:pt idx="77">
                  <c:v>0.70949038077042703</c:v>
                </c:pt>
                <c:pt idx="78">
                  <c:v>0.70204825165504059</c:v>
                </c:pt>
                <c:pt idx="79">
                  <c:v>0.7106011463100369</c:v>
                </c:pt>
                <c:pt idx="80">
                  <c:v>0.72639623228328976</c:v>
                </c:pt>
                <c:pt idx="81">
                  <c:v>0.72213089261118768</c:v>
                </c:pt>
                <c:pt idx="82">
                  <c:v>0.70247034256009244</c:v>
                </c:pt>
                <c:pt idx="83">
                  <c:v>0.72024259119385092</c:v>
                </c:pt>
                <c:pt idx="84">
                  <c:v>0.74705647132003372</c:v>
                </c:pt>
                <c:pt idx="85">
                  <c:v>0.74201359577020487</c:v>
                </c:pt>
                <c:pt idx="86">
                  <c:v>0.74845603589994225</c:v>
                </c:pt>
                <c:pt idx="87">
                  <c:v>0.7349269116274938</c:v>
                </c:pt>
                <c:pt idx="88">
                  <c:v>0.73748167236859641</c:v>
                </c:pt>
                <c:pt idx="89">
                  <c:v>0.74432398809259337</c:v>
                </c:pt>
                <c:pt idx="90">
                  <c:v>0.74299106944506166</c:v>
                </c:pt>
                <c:pt idx="91">
                  <c:v>0.72484116052783587</c:v>
                </c:pt>
                <c:pt idx="92">
                  <c:v>0.73745945705780425</c:v>
                </c:pt>
                <c:pt idx="93">
                  <c:v>0.73426045230372772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84-4070-98B4-18131E184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903552"/>
        <c:axId val="726904536"/>
      </c:lineChart>
      <c:dateAx>
        <c:axId val="726903552"/>
        <c:scaling>
          <c:orientation val="minMax"/>
          <c:max val="45504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904536"/>
        <c:crosses val="autoZero"/>
        <c:auto val="1"/>
        <c:lblOffset val="100"/>
        <c:baseTimeUnit val="days"/>
      </c:dateAx>
      <c:valAx>
        <c:axId val="726904536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90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Faktor zum Basispreis 2027</a:t>
            </a:r>
            <a:endParaRPr lang="de-AT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Daten!$M$3</c:f>
              <c:strCache>
                <c:ptCount val="1"/>
                <c:pt idx="0">
                  <c:v>Faktor 2027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Daten!$A$4:$A$148</c:f>
              <c:numCache>
                <c:formatCode>m/d/yyyy</c:formatCode>
                <c:ptCount val="145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45299</c:v>
                </c:pt>
                <c:pt idx="5">
                  <c:v>45300</c:v>
                </c:pt>
                <c:pt idx="6">
                  <c:v>45301</c:v>
                </c:pt>
                <c:pt idx="7">
                  <c:v>45302</c:v>
                </c:pt>
                <c:pt idx="8">
                  <c:v>45303</c:v>
                </c:pt>
                <c:pt idx="9">
                  <c:v>45306</c:v>
                </c:pt>
                <c:pt idx="10">
                  <c:v>45307</c:v>
                </c:pt>
                <c:pt idx="11">
                  <c:v>45308</c:v>
                </c:pt>
                <c:pt idx="12">
                  <c:v>45309</c:v>
                </c:pt>
                <c:pt idx="13">
                  <c:v>45310</c:v>
                </c:pt>
                <c:pt idx="14">
                  <c:v>45313</c:v>
                </c:pt>
                <c:pt idx="15">
                  <c:v>45314</c:v>
                </c:pt>
                <c:pt idx="16">
                  <c:v>45315</c:v>
                </c:pt>
                <c:pt idx="17">
                  <c:v>45316</c:v>
                </c:pt>
                <c:pt idx="18">
                  <c:v>45317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45327</c:v>
                </c:pt>
                <c:pt idx="25">
                  <c:v>45328</c:v>
                </c:pt>
                <c:pt idx="26">
                  <c:v>45329</c:v>
                </c:pt>
                <c:pt idx="27">
                  <c:v>45330</c:v>
                </c:pt>
                <c:pt idx="28">
                  <c:v>45331</c:v>
                </c:pt>
                <c:pt idx="29">
                  <c:v>45334</c:v>
                </c:pt>
                <c:pt idx="30">
                  <c:v>45335</c:v>
                </c:pt>
                <c:pt idx="31">
                  <c:v>45336</c:v>
                </c:pt>
                <c:pt idx="32">
                  <c:v>45337</c:v>
                </c:pt>
                <c:pt idx="33">
                  <c:v>45338</c:v>
                </c:pt>
                <c:pt idx="34">
                  <c:v>45341</c:v>
                </c:pt>
                <c:pt idx="35">
                  <c:v>45342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45348</c:v>
                </c:pt>
                <c:pt idx="40">
                  <c:v>45349</c:v>
                </c:pt>
                <c:pt idx="41">
                  <c:v>45350</c:v>
                </c:pt>
                <c:pt idx="42">
                  <c:v>45351</c:v>
                </c:pt>
                <c:pt idx="43">
                  <c:v>45352</c:v>
                </c:pt>
                <c:pt idx="44">
                  <c:v>45355</c:v>
                </c:pt>
                <c:pt idx="45">
                  <c:v>45356</c:v>
                </c:pt>
                <c:pt idx="46">
                  <c:v>45357</c:v>
                </c:pt>
                <c:pt idx="47">
                  <c:v>45358</c:v>
                </c:pt>
                <c:pt idx="48">
                  <c:v>45359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45369</c:v>
                </c:pt>
                <c:pt idx="55">
                  <c:v>45370</c:v>
                </c:pt>
                <c:pt idx="56">
                  <c:v>45371</c:v>
                </c:pt>
                <c:pt idx="57">
                  <c:v>45372</c:v>
                </c:pt>
                <c:pt idx="58">
                  <c:v>45373</c:v>
                </c:pt>
                <c:pt idx="59">
                  <c:v>45376</c:v>
                </c:pt>
                <c:pt idx="60">
                  <c:v>45377</c:v>
                </c:pt>
                <c:pt idx="61">
                  <c:v>45378</c:v>
                </c:pt>
                <c:pt idx="62">
                  <c:v>45379</c:v>
                </c:pt>
                <c:pt idx="63">
                  <c:v>45384</c:v>
                </c:pt>
                <c:pt idx="64">
                  <c:v>45385</c:v>
                </c:pt>
                <c:pt idx="65">
                  <c:v>45386</c:v>
                </c:pt>
                <c:pt idx="66">
                  <c:v>45387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45397</c:v>
                </c:pt>
                <c:pt idx="73">
                  <c:v>45398</c:v>
                </c:pt>
                <c:pt idx="74">
                  <c:v>45399</c:v>
                </c:pt>
                <c:pt idx="75">
                  <c:v>45400</c:v>
                </c:pt>
                <c:pt idx="76">
                  <c:v>45401</c:v>
                </c:pt>
                <c:pt idx="77">
                  <c:v>45404</c:v>
                </c:pt>
                <c:pt idx="78">
                  <c:v>45405</c:v>
                </c:pt>
                <c:pt idx="79">
                  <c:v>45406</c:v>
                </c:pt>
                <c:pt idx="80">
                  <c:v>45407</c:v>
                </c:pt>
                <c:pt idx="81">
                  <c:v>45408</c:v>
                </c:pt>
                <c:pt idx="82">
                  <c:v>45411</c:v>
                </c:pt>
                <c:pt idx="83">
                  <c:v>45412</c:v>
                </c:pt>
                <c:pt idx="84">
                  <c:v>45414</c:v>
                </c:pt>
                <c:pt idx="85">
                  <c:v>45415</c:v>
                </c:pt>
                <c:pt idx="86">
                  <c:v>45418</c:v>
                </c:pt>
                <c:pt idx="87">
                  <c:v>45419</c:v>
                </c:pt>
                <c:pt idx="88">
                  <c:v>45420</c:v>
                </c:pt>
                <c:pt idx="89">
                  <c:v>45421</c:v>
                </c:pt>
                <c:pt idx="90">
                  <c:v>45422</c:v>
                </c:pt>
                <c:pt idx="91">
                  <c:v>45425</c:v>
                </c:pt>
                <c:pt idx="92">
                  <c:v>45426</c:v>
                </c:pt>
                <c:pt idx="93">
                  <c:v>45427</c:v>
                </c:pt>
              </c:numCache>
            </c:numRef>
          </c:cat>
          <c:val>
            <c:numRef>
              <c:f>Daten!$M$4:$M$148</c:f>
              <c:numCache>
                <c:formatCode>0.00</c:formatCode>
                <c:ptCount val="145"/>
                <c:pt idx="0">
                  <c:v>1.3339887423856891</c:v>
                </c:pt>
                <c:pt idx="1">
                  <c:v>1.3446680545917187</c:v>
                </c:pt>
                <c:pt idx="2">
                  <c:v>1.347945099853497</c:v>
                </c:pt>
                <c:pt idx="3">
                  <c:v>1.3620942246896444</c:v>
                </c:pt>
                <c:pt idx="4">
                  <c:v>1.3229624489166474</c:v>
                </c:pt>
                <c:pt idx="5">
                  <c:v>1.3156372889197316</c:v>
                </c:pt>
                <c:pt idx="6">
                  <c:v>1.294471431876012</c:v>
                </c:pt>
                <c:pt idx="7">
                  <c:v>1.2680623024134474</c:v>
                </c:pt>
                <c:pt idx="8">
                  <c:v>1.263782866836302</c:v>
                </c:pt>
                <c:pt idx="9">
                  <c:v>1.2293546148507981</c:v>
                </c:pt>
                <c:pt idx="10">
                  <c:v>1.2179427866450767</c:v>
                </c:pt>
                <c:pt idx="11">
                  <c:v>1.1667823270876707</c:v>
                </c:pt>
                <c:pt idx="12">
                  <c:v>1.1475055902536822</c:v>
                </c:pt>
                <c:pt idx="13">
                  <c:v>1.147235715938006</c:v>
                </c:pt>
                <c:pt idx="14">
                  <c:v>1.0868224227002852</c:v>
                </c:pt>
                <c:pt idx="15">
                  <c:v>1.1086822422700289</c:v>
                </c:pt>
                <c:pt idx="16">
                  <c:v>1.1260313054206184</c:v>
                </c:pt>
                <c:pt idx="17">
                  <c:v>1.1053666435345826</c:v>
                </c:pt>
                <c:pt idx="18">
                  <c:v>1.1072557637443134</c:v>
                </c:pt>
                <c:pt idx="19">
                  <c:v>1.0836610378595111</c:v>
                </c:pt>
                <c:pt idx="20">
                  <c:v>1.0921042485927983</c:v>
                </c:pt>
                <c:pt idx="21">
                  <c:v>1.0955355077492481</c:v>
                </c:pt>
                <c:pt idx="22">
                  <c:v>1.0794972627033697</c:v>
                </c:pt>
                <c:pt idx="23">
                  <c:v>1.0860127997532578</c:v>
                </c:pt>
                <c:pt idx="24">
                  <c:v>1.0699745547073793</c:v>
                </c:pt>
                <c:pt idx="25">
                  <c:v>1.0821188989127921</c:v>
                </c:pt>
                <c:pt idx="26">
                  <c:v>1.0805767599660729</c:v>
                </c:pt>
                <c:pt idx="27">
                  <c:v>1.0696661269180354</c:v>
                </c:pt>
                <c:pt idx="28">
                  <c:v>1.0475749865062842</c:v>
                </c:pt>
                <c:pt idx="29">
                  <c:v>1.0347752332485156</c:v>
                </c:pt>
                <c:pt idx="30">
                  <c:v>1.0272573058832601</c:v>
                </c:pt>
                <c:pt idx="31">
                  <c:v>1.0109877399953737</c:v>
                </c:pt>
                <c:pt idx="32">
                  <c:v>1.008635978101627</c:v>
                </c:pt>
                <c:pt idx="33">
                  <c:v>1</c:v>
                </c:pt>
                <c:pt idx="34">
                  <c:v>0.96711388696121525</c:v>
                </c:pt>
                <c:pt idx="35">
                  <c:v>0.95728275117588102</c:v>
                </c:pt>
                <c:pt idx="36">
                  <c:v>0.95381293854576299</c:v>
                </c:pt>
                <c:pt idx="37">
                  <c:v>0.94799136402189843</c:v>
                </c:pt>
                <c:pt idx="38">
                  <c:v>0.9456010486544838</c:v>
                </c:pt>
                <c:pt idx="39">
                  <c:v>0.95215513917804007</c:v>
                </c:pt>
                <c:pt idx="40">
                  <c:v>0.98993754337265782</c:v>
                </c:pt>
                <c:pt idx="41">
                  <c:v>1.0395944174570129</c:v>
                </c:pt>
                <c:pt idx="42">
                  <c:v>1.0247127766211734</c:v>
                </c:pt>
                <c:pt idx="43">
                  <c:v>1.0325391317757731</c:v>
                </c:pt>
                <c:pt idx="44">
                  <c:v>1.046302721875241</c:v>
                </c:pt>
                <c:pt idx="45">
                  <c:v>1.0857814789112499</c:v>
                </c:pt>
                <c:pt idx="46">
                  <c:v>1.0626879481841314</c:v>
                </c:pt>
                <c:pt idx="47">
                  <c:v>1.0644614079728585</c:v>
                </c:pt>
                <c:pt idx="48">
                  <c:v>1.0469966844012646</c:v>
                </c:pt>
                <c:pt idx="49">
                  <c:v>1.0062456627342125</c:v>
                </c:pt>
                <c:pt idx="50">
                  <c:v>0.99221219831906871</c:v>
                </c:pt>
                <c:pt idx="51">
                  <c:v>0.99514226231783487</c:v>
                </c:pt>
                <c:pt idx="52">
                  <c:v>1.0161153519932147</c:v>
                </c:pt>
                <c:pt idx="53">
                  <c:v>1.0281440357776237</c:v>
                </c:pt>
                <c:pt idx="54">
                  <c:v>1.0497339810316912</c:v>
                </c:pt>
                <c:pt idx="55">
                  <c:v>1.0569049271339348</c:v>
                </c:pt>
                <c:pt idx="56">
                  <c:v>1.0575603361862904</c:v>
                </c:pt>
                <c:pt idx="57">
                  <c:v>1.0395944174570129</c:v>
                </c:pt>
                <c:pt idx="58">
                  <c:v>1.0591024751330094</c:v>
                </c:pt>
                <c:pt idx="59">
                  <c:v>1.0730202791271493</c:v>
                </c:pt>
                <c:pt idx="60">
                  <c:v>1.0644999614465265</c:v>
                </c:pt>
                <c:pt idx="61">
                  <c:v>1.0798056904927134</c:v>
                </c:pt>
                <c:pt idx="62">
                  <c:v>1.0796900300717094</c:v>
                </c:pt>
                <c:pt idx="63">
                  <c:v>1.0530110262934691</c:v>
                </c:pt>
                <c:pt idx="64">
                  <c:v>1.0458015267175573</c:v>
                </c:pt>
                <c:pt idx="65">
                  <c:v>1.066813169866605</c:v>
                </c:pt>
                <c:pt idx="66">
                  <c:v>1.0747937389158764</c:v>
                </c:pt>
                <c:pt idx="67">
                  <c:v>1.0966921119592878</c:v>
                </c:pt>
                <c:pt idx="68">
                  <c:v>1.0839309121751872</c:v>
                </c:pt>
                <c:pt idx="69">
                  <c:v>1.0908319839617548</c:v>
                </c:pt>
                <c:pt idx="70">
                  <c:v>1.1258385380522784</c:v>
                </c:pt>
                <c:pt idx="71">
                  <c:v>1.1642763512992522</c:v>
                </c:pt>
                <c:pt idx="72">
                  <c:v>1.1620788033001774</c:v>
                </c:pt>
                <c:pt idx="73">
                  <c:v>1.1929601357082271</c:v>
                </c:pt>
                <c:pt idx="74">
                  <c:v>1.1487007479373894</c:v>
                </c:pt>
                <c:pt idx="75">
                  <c:v>1.1692497494024214</c:v>
                </c:pt>
                <c:pt idx="76">
                  <c:v>1.1172796668979874</c:v>
                </c:pt>
                <c:pt idx="77">
                  <c:v>1.0786876397563421</c:v>
                </c:pt>
                <c:pt idx="78">
                  <c:v>1.0771069473359549</c:v>
                </c:pt>
                <c:pt idx="79">
                  <c:v>1.0946102243812168</c:v>
                </c:pt>
                <c:pt idx="80">
                  <c:v>1.1124604826894904</c:v>
                </c:pt>
                <c:pt idx="81">
                  <c:v>1.1054051970082506</c:v>
                </c:pt>
                <c:pt idx="82">
                  <c:v>1.0817333641761122</c:v>
                </c:pt>
                <c:pt idx="83">
                  <c:v>1.1058678386922665</c:v>
                </c:pt>
                <c:pt idx="84">
                  <c:v>1.1370961523633283</c:v>
                </c:pt>
                <c:pt idx="85">
                  <c:v>1.1417225692034854</c:v>
                </c:pt>
                <c:pt idx="86">
                  <c:v>1.1499730125684324</c:v>
                </c:pt>
                <c:pt idx="87">
                  <c:v>1.1514380445678154</c:v>
                </c:pt>
                <c:pt idx="88">
                  <c:v>1.1566813169866608</c:v>
                </c:pt>
                <c:pt idx="89">
                  <c:v>1.1587246510910634</c:v>
                </c:pt>
                <c:pt idx="90">
                  <c:v>1.144344205412908</c:v>
                </c:pt>
                <c:pt idx="91">
                  <c:v>1.128652941630041</c:v>
                </c:pt>
                <c:pt idx="92">
                  <c:v>1.1270336957359859</c:v>
                </c:pt>
                <c:pt idx="93">
                  <c:v>1.1261469658416225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0-42A6-B359-9EE6DF187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919935"/>
        <c:axId val="1579920767"/>
      </c:lineChart>
      <c:dateAx>
        <c:axId val="1579919935"/>
        <c:scaling>
          <c:orientation val="minMax"/>
          <c:max val="45504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79920767"/>
        <c:crosses val="autoZero"/>
        <c:auto val="1"/>
        <c:lblOffset val="100"/>
        <c:baseTimeUnit val="days"/>
        <c:majorUnit val="7"/>
        <c:majorTimeUnit val="days"/>
      </c:dateAx>
      <c:valAx>
        <c:axId val="1579920767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7991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36</xdr:row>
      <xdr:rowOff>161925</xdr:rowOff>
    </xdr:from>
    <xdr:to>
      <xdr:col>10</xdr:col>
      <xdr:colOff>737616</xdr:colOff>
      <xdr:row>41</xdr:row>
      <xdr:rowOff>124587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6381750"/>
          <a:ext cx="2947416" cy="819912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4</xdr:row>
      <xdr:rowOff>42861</xdr:rowOff>
    </xdr:from>
    <xdr:to>
      <xdr:col>9</xdr:col>
      <xdr:colOff>1104899</xdr:colOff>
      <xdr:row>35</xdr:row>
      <xdr:rowOff>28574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37</xdr:row>
      <xdr:rowOff>9525</xdr:rowOff>
    </xdr:from>
    <xdr:to>
      <xdr:col>9</xdr:col>
      <xdr:colOff>1099566</xdr:colOff>
      <xdr:row>41</xdr:row>
      <xdr:rowOff>143637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6400800"/>
          <a:ext cx="2947416" cy="8199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9</xdr:col>
      <xdr:colOff>1085850</xdr:colOff>
      <xdr:row>33</xdr:row>
      <xdr:rowOff>66675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37</xdr:row>
      <xdr:rowOff>9525</xdr:rowOff>
    </xdr:from>
    <xdr:to>
      <xdr:col>9</xdr:col>
      <xdr:colOff>1099566</xdr:colOff>
      <xdr:row>41</xdr:row>
      <xdr:rowOff>143637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6400800"/>
          <a:ext cx="2947416" cy="8199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9</xdr:col>
      <xdr:colOff>1085850</xdr:colOff>
      <xdr:row>33</xdr:row>
      <xdr:rowOff>66675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37</xdr:row>
      <xdr:rowOff>9525</xdr:rowOff>
    </xdr:from>
    <xdr:to>
      <xdr:col>9</xdr:col>
      <xdr:colOff>1109091</xdr:colOff>
      <xdr:row>41</xdr:row>
      <xdr:rowOff>143637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6400800"/>
          <a:ext cx="2947416" cy="819912"/>
        </a:xfrm>
        <a:prstGeom prst="rect">
          <a:avLst/>
        </a:prstGeom>
      </xdr:spPr>
    </xdr:pic>
    <xdr:clientData/>
  </xdr:twoCellAnchor>
  <xdr:twoCellAnchor>
    <xdr:from>
      <xdr:col>1</xdr:col>
      <xdr:colOff>97155</xdr:colOff>
      <xdr:row>4</xdr:row>
      <xdr:rowOff>209549</xdr:rowOff>
    </xdr:from>
    <xdr:to>
      <xdr:col>9</xdr:col>
      <xdr:colOff>923925</xdr:colOff>
      <xdr:row>34</xdr:row>
      <xdr:rowOff>180974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1DC364E-F0EF-476C-AC82-6F876373D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/>
  <dimension ref="B1:J43"/>
  <sheetViews>
    <sheetView tabSelected="1" view="pageBreakPreview" zoomScaleNormal="100" workbookViewId="0">
      <selection activeCell="O21" sqref="O21"/>
    </sheetView>
  </sheetViews>
  <sheetFormatPr baseColWidth="10" defaultRowHeight="12.75" x14ac:dyDescent="0.2"/>
  <cols>
    <col min="1" max="1" width="5.28515625" customWidth="1"/>
    <col min="2" max="2" width="10.140625" customWidth="1"/>
    <col min="3" max="3" width="12" customWidth="1"/>
    <col min="4" max="4" width="17.7109375" customWidth="1"/>
    <col min="5" max="5" width="15.7109375" customWidth="1"/>
    <col min="6" max="6" width="16.140625" customWidth="1"/>
    <col min="7" max="7" width="19.42578125" customWidth="1"/>
    <col min="8" max="8" width="14" bestFit="1" customWidth="1"/>
    <col min="9" max="9" width="13.5703125" customWidth="1"/>
    <col min="10" max="10" width="16.85546875" customWidth="1"/>
  </cols>
  <sheetData>
    <row r="1" spans="2:10" ht="13.5" customHeight="1" x14ac:dyDescent="0.2">
      <c r="B1" s="16" t="s">
        <v>5</v>
      </c>
      <c r="C1" s="17"/>
      <c r="D1" s="17"/>
      <c r="E1" s="17"/>
      <c r="F1" s="17"/>
      <c r="G1" s="17"/>
      <c r="H1" s="17"/>
      <c r="I1" s="17"/>
      <c r="J1" s="17"/>
    </row>
    <row r="2" spans="2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0" s="1" customFormat="1" ht="15.75" customHeight="1" x14ac:dyDescent="0.25">
      <c r="I4" s="2"/>
      <c r="J4" s="3"/>
    </row>
    <row r="5" spans="2:10" s="1" customFormat="1" ht="17.25" x14ac:dyDescent="0.3">
      <c r="B5" s="4"/>
      <c r="C5" s="4"/>
      <c r="D5" s="4"/>
      <c r="E5" s="4"/>
      <c r="F5" s="4"/>
    </row>
    <row r="6" spans="2:10" s="1" customFormat="1" ht="5.25" customHeight="1" x14ac:dyDescent="0.25"/>
    <row r="7" spans="2:10" s="1" customFormat="1" ht="13.5" x14ac:dyDescent="0.25">
      <c r="F7" s="5"/>
      <c r="G7" s="6"/>
    </row>
    <row r="8" spans="2:10" s="1" customFormat="1" ht="13.5" x14ac:dyDescent="0.25"/>
    <row r="9" spans="2:10" s="1" customFormat="1" ht="13.5" x14ac:dyDescent="0.25"/>
    <row r="10" spans="2:10" s="1" customFormat="1" ht="13.5" x14ac:dyDescent="0.25"/>
    <row r="11" spans="2:10" s="1" customFormat="1" ht="13.5" x14ac:dyDescent="0.25"/>
    <row r="12" spans="2:10" s="1" customFormat="1" ht="13.5" x14ac:dyDescent="0.25"/>
    <row r="13" spans="2:10" s="1" customFormat="1" ht="13.5" x14ac:dyDescent="0.25"/>
    <row r="14" spans="2:10" s="1" customFormat="1" ht="13.5" x14ac:dyDescent="0.25"/>
    <row r="15" spans="2:10" s="1" customFormat="1" ht="13.5" x14ac:dyDescent="0.25"/>
    <row r="16" spans="2:10" s="1" customFormat="1" ht="13.5" x14ac:dyDescent="0.25"/>
    <row r="17" s="1" customFormat="1" ht="13.5" x14ac:dyDescent="0.25"/>
    <row r="18" s="1" customFormat="1" ht="13.5" x14ac:dyDescent="0.25"/>
    <row r="19" s="1" customFormat="1" ht="13.5" x14ac:dyDescent="0.25"/>
    <row r="20" s="1" customFormat="1" ht="13.5" x14ac:dyDescent="0.25"/>
    <row r="21" s="1" customFormat="1" ht="13.5" x14ac:dyDescent="0.25"/>
    <row r="22" s="1" customFormat="1" ht="13.5" x14ac:dyDescent="0.25"/>
    <row r="23" s="1" customFormat="1" ht="13.5" x14ac:dyDescent="0.25"/>
    <row r="24" s="1" customFormat="1" ht="13.5" x14ac:dyDescent="0.25"/>
    <row r="25" s="1" customFormat="1" ht="13.5" x14ac:dyDescent="0.25"/>
    <row r="26" s="1" customFormat="1" ht="13.5" x14ac:dyDescent="0.25"/>
    <row r="27" s="1" customFormat="1" ht="13.5" x14ac:dyDescent="0.25"/>
    <row r="28" s="1" customFormat="1" ht="13.5" x14ac:dyDescent="0.25"/>
    <row r="29" s="1" customFormat="1" ht="13.5" x14ac:dyDescent="0.25"/>
    <row r="30" s="1" customFormat="1" ht="13.5" x14ac:dyDescent="0.25"/>
    <row r="31" s="1" customFormat="1" ht="13.5" x14ac:dyDescent="0.25"/>
    <row r="32" s="1" customFormat="1" ht="15" customHeight="1" x14ac:dyDescent="0.25"/>
    <row r="33" spans="2:5" s="1" customFormat="1" ht="15" customHeight="1" x14ac:dyDescent="0.25"/>
    <row r="34" spans="2:5" s="1" customFormat="1" ht="15" customHeight="1" x14ac:dyDescent="0.25"/>
    <row r="35" spans="2:5" s="1" customFormat="1" ht="15" customHeight="1" x14ac:dyDescent="0.25"/>
    <row r="36" spans="2:5" s="1" customFormat="1" ht="13.5" x14ac:dyDescent="0.25"/>
    <row r="37" spans="2:5" s="1" customFormat="1" ht="13.5" x14ac:dyDescent="0.25">
      <c r="B37" s="2" t="s">
        <v>0</v>
      </c>
      <c r="C37" s="2"/>
      <c r="D37" s="2"/>
      <c r="E37" s="2"/>
    </row>
    <row r="38" spans="2:5" s="1" customFormat="1" ht="13.5" x14ac:dyDescent="0.25"/>
    <row r="39" spans="2:5" s="1" customFormat="1" ht="13.5" x14ac:dyDescent="0.25">
      <c r="B39" s="7" t="s">
        <v>1</v>
      </c>
      <c r="C39" s="8"/>
      <c r="D39" s="9"/>
    </row>
    <row r="40" spans="2:5" s="1" customFormat="1" ht="13.5" x14ac:dyDescent="0.25">
      <c r="B40" s="9" t="s">
        <v>2</v>
      </c>
      <c r="D40" s="9"/>
    </row>
    <row r="41" spans="2:5" s="1" customFormat="1" ht="13.5" x14ac:dyDescent="0.25">
      <c r="B41" s="9" t="s">
        <v>3</v>
      </c>
      <c r="D41" s="9"/>
    </row>
    <row r="42" spans="2:5" s="1" customFormat="1" ht="13.5" x14ac:dyDescent="0.25">
      <c r="B42" s="9" t="s">
        <v>4</v>
      </c>
    </row>
    <row r="43" spans="2:5" s="1" customFormat="1" ht="13.5" x14ac:dyDescent="0.25"/>
  </sheetData>
  <customSheetViews>
    <customSheetView guid="{DDCED7C0-B3A4-4368-B5EA-58CA09BC5B48}" showPageBreaks="1" view="pageBreakPreview" showRuler="0">
      <selection activeCell="E40" sqref="E40"/>
      <pageMargins left="0.28000000000000003" right="0.27" top="0.5" bottom="0.47" header="0.23" footer="0.25"/>
      <pageSetup paperSize="9" scale="94" orientation="landscape" r:id="rId1"/>
      <headerFooter alignWithMargins="0"/>
    </customSheetView>
  </customSheetViews>
  <mergeCells count="1">
    <mergeCell ref="B1:J3"/>
  </mergeCells>
  <phoneticPr fontId="1" type="noConversion"/>
  <pageMargins left="0.28000000000000003" right="0.27" top="0.5" bottom="0.47" header="0.23" footer="0.25"/>
  <pageSetup paperSize="9" scale="94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43"/>
  <sheetViews>
    <sheetView view="pageBreakPreview" zoomScaleNormal="100" workbookViewId="0">
      <selection activeCell="M30" sqref="M30"/>
    </sheetView>
  </sheetViews>
  <sheetFormatPr baseColWidth="10" defaultRowHeight="12.75" x14ac:dyDescent="0.2"/>
  <cols>
    <col min="1" max="1" width="5.28515625" customWidth="1"/>
    <col min="2" max="2" width="10.140625" customWidth="1"/>
    <col min="3" max="3" width="12" customWidth="1"/>
    <col min="4" max="4" width="17.7109375" customWidth="1"/>
    <col min="5" max="5" width="15.7109375" customWidth="1"/>
    <col min="6" max="6" width="16.140625" customWidth="1"/>
    <col min="7" max="7" width="19.42578125" customWidth="1"/>
    <col min="8" max="8" width="14" bestFit="1" customWidth="1"/>
    <col min="9" max="9" width="13.5703125" customWidth="1"/>
    <col min="10" max="10" width="16.85546875" customWidth="1"/>
  </cols>
  <sheetData>
    <row r="1" spans="2:10" ht="13.5" customHeight="1" x14ac:dyDescent="0.2">
      <c r="B1" s="16" t="s">
        <v>11</v>
      </c>
      <c r="C1" s="17"/>
      <c r="D1" s="17"/>
      <c r="E1" s="17"/>
      <c r="F1" s="17"/>
      <c r="G1" s="17"/>
      <c r="H1" s="17"/>
      <c r="I1" s="17"/>
      <c r="J1" s="17"/>
    </row>
    <row r="2" spans="2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0" s="1" customFormat="1" ht="15.75" customHeight="1" x14ac:dyDescent="0.25">
      <c r="I4" s="2"/>
      <c r="J4" s="3"/>
    </row>
    <row r="5" spans="2:10" s="1" customFormat="1" ht="17.25" x14ac:dyDescent="0.3">
      <c r="B5" s="4"/>
      <c r="C5" s="4"/>
      <c r="D5" s="4"/>
      <c r="E5" s="4"/>
      <c r="F5" s="4"/>
    </row>
    <row r="6" spans="2:10" s="1" customFormat="1" ht="5.25" customHeight="1" x14ac:dyDescent="0.25"/>
    <row r="7" spans="2:10" s="1" customFormat="1" ht="13.5" x14ac:dyDescent="0.25">
      <c r="F7" s="5"/>
      <c r="G7" s="6"/>
    </row>
    <row r="8" spans="2:10" s="1" customFormat="1" ht="13.5" x14ac:dyDescent="0.25"/>
    <row r="9" spans="2:10" s="1" customFormat="1" ht="13.5" x14ac:dyDescent="0.25"/>
    <row r="10" spans="2:10" s="1" customFormat="1" ht="13.5" x14ac:dyDescent="0.25"/>
    <row r="11" spans="2:10" s="1" customFormat="1" ht="13.5" x14ac:dyDescent="0.25"/>
    <row r="12" spans="2:10" s="1" customFormat="1" ht="13.5" x14ac:dyDescent="0.25"/>
    <row r="13" spans="2:10" s="1" customFormat="1" ht="13.5" x14ac:dyDescent="0.25"/>
    <row r="14" spans="2:10" s="1" customFormat="1" ht="13.5" x14ac:dyDescent="0.25"/>
    <row r="15" spans="2:10" s="1" customFormat="1" ht="13.5" x14ac:dyDescent="0.25"/>
    <row r="16" spans="2:10" s="1" customFormat="1" ht="13.5" x14ac:dyDescent="0.25"/>
    <row r="17" s="1" customFormat="1" ht="13.5" x14ac:dyDescent="0.25"/>
    <row r="18" s="1" customFormat="1" ht="13.5" x14ac:dyDescent="0.25"/>
    <row r="19" s="1" customFormat="1" ht="13.5" x14ac:dyDescent="0.25"/>
    <row r="20" s="1" customFormat="1" ht="13.5" x14ac:dyDescent="0.25"/>
    <row r="21" s="1" customFormat="1" ht="13.5" x14ac:dyDescent="0.25"/>
    <row r="22" s="1" customFormat="1" ht="13.5" x14ac:dyDescent="0.25"/>
    <row r="23" s="1" customFormat="1" ht="13.5" x14ac:dyDescent="0.25"/>
    <row r="24" s="1" customFormat="1" ht="13.5" x14ac:dyDescent="0.25"/>
    <row r="25" s="1" customFormat="1" ht="13.5" x14ac:dyDescent="0.25"/>
    <row r="26" s="1" customFormat="1" ht="13.5" x14ac:dyDescent="0.25"/>
    <row r="27" s="1" customFormat="1" ht="13.5" x14ac:dyDescent="0.25"/>
    <row r="28" s="1" customFormat="1" ht="13.5" x14ac:dyDescent="0.25"/>
    <row r="29" s="1" customFormat="1" ht="13.5" x14ac:dyDescent="0.25"/>
    <row r="30" s="1" customFormat="1" ht="13.5" x14ac:dyDescent="0.25"/>
    <row r="31" s="1" customFormat="1" ht="13.5" x14ac:dyDescent="0.25"/>
    <row r="32" s="1" customFormat="1" ht="15" customHeight="1" x14ac:dyDescent="0.25"/>
    <row r="33" spans="2:5" s="1" customFormat="1" ht="15" customHeight="1" x14ac:dyDescent="0.25"/>
    <row r="34" spans="2:5" s="1" customFormat="1" ht="15" customHeight="1" x14ac:dyDescent="0.25"/>
    <row r="35" spans="2:5" s="1" customFormat="1" ht="15" customHeight="1" x14ac:dyDescent="0.25"/>
    <row r="36" spans="2:5" s="1" customFormat="1" ht="13.5" x14ac:dyDescent="0.25"/>
    <row r="37" spans="2:5" s="1" customFormat="1" ht="13.5" x14ac:dyDescent="0.25">
      <c r="B37" s="2" t="s">
        <v>0</v>
      </c>
      <c r="C37" s="2"/>
      <c r="D37" s="2"/>
      <c r="E37" s="2"/>
    </row>
    <row r="38" spans="2:5" s="1" customFormat="1" ht="13.5" x14ac:dyDescent="0.25"/>
    <row r="39" spans="2:5" s="1" customFormat="1" ht="13.5" x14ac:dyDescent="0.25">
      <c r="B39" s="7" t="s">
        <v>1</v>
      </c>
      <c r="C39" s="8"/>
      <c r="D39" s="9"/>
    </row>
    <row r="40" spans="2:5" s="1" customFormat="1" ht="13.5" x14ac:dyDescent="0.25">
      <c r="B40" s="9" t="s">
        <v>2</v>
      </c>
      <c r="D40" s="9"/>
    </row>
    <row r="41" spans="2:5" s="1" customFormat="1" ht="13.5" x14ac:dyDescent="0.25">
      <c r="B41" s="9" t="s">
        <v>3</v>
      </c>
      <c r="D41" s="9"/>
    </row>
    <row r="42" spans="2:5" s="1" customFormat="1" ht="13.5" x14ac:dyDescent="0.25">
      <c r="B42" s="9" t="s">
        <v>4</v>
      </c>
    </row>
    <row r="43" spans="2:5" s="1" customFormat="1" ht="13.5" x14ac:dyDescent="0.25"/>
  </sheetData>
  <mergeCells count="1">
    <mergeCell ref="B1:J3"/>
  </mergeCells>
  <pageMargins left="0.28000000000000003" right="0.27" top="0.5" bottom="0.47" header="0.23" footer="0.25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43"/>
  <sheetViews>
    <sheetView view="pageBreakPreview" zoomScaleNormal="100" workbookViewId="0">
      <selection activeCell="G37" sqref="G37"/>
    </sheetView>
  </sheetViews>
  <sheetFormatPr baseColWidth="10" defaultRowHeight="12.75" x14ac:dyDescent="0.2"/>
  <cols>
    <col min="1" max="1" width="5.28515625" customWidth="1"/>
    <col min="2" max="2" width="10.140625" customWidth="1"/>
    <col min="3" max="3" width="12" customWidth="1"/>
    <col min="4" max="4" width="17.7109375" customWidth="1"/>
    <col min="5" max="5" width="15.7109375" customWidth="1"/>
    <col min="6" max="6" width="16.140625" customWidth="1"/>
    <col min="7" max="7" width="19.42578125" customWidth="1"/>
    <col min="8" max="8" width="14" bestFit="1" customWidth="1"/>
    <col min="9" max="9" width="13.5703125" customWidth="1"/>
    <col min="10" max="10" width="16.85546875" customWidth="1"/>
  </cols>
  <sheetData>
    <row r="1" spans="2:10" ht="13.5" customHeight="1" x14ac:dyDescent="0.2">
      <c r="B1" s="16" t="s">
        <v>16</v>
      </c>
      <c r="C1" s="17"/>
      <c r="D1" s="17"/>
      <c r="E1" s="17"/>
      <c r="F1" s="17"/>
      <c r="G1" s="17"/>
      <c r="H1" s="17"/>
      <c r="I1" s="17"/>
      <c r="J1" s="17"/>
    </row>
    <row r="2" spans="2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0" s="1" customFormat="1" ht="15.75" customHeight="1" x14ac:dyDescent="0.25">
      <c r="I4" s="2"/>
      <c r="J4" s="3"/>
    </row>
    <row r="5" spans="2:10" s="1" customFormat="1" ht="17.25" x14ac:dyDescent="0.3">
      <c r="B5" s="4"/>
      <c r="C5" s="4"/>
      <c r="D5" s="4"/>
      <c r="E5" s="4"/>
      <c r="F5" s="4"/>
    </row>
    <row r="6" spans="2:10" s="1" customFormat="1" ht="5.25" customHeight="1" x14ac:dyDescent="0.25"/>
    <row r="7" spans="2:10" s="1" customFormat="1" ht="13.5" x14ac:dyDescent="0.25">
      <c r="F7" s="5"/>
      <c r="G7" s="6"/>
    </row>
    <row r="8" spans="2:10" s="1" customFormat="1" ht="13.5" x14ac:dyDescent="0.25"/>
    <row r="9" spans="2:10" s="1" customFormat="1" ht="13.5" x14ac:dyDescent="0.25"/>
    <row r="10" spans="2:10" s="1" customFormat="1" ht="13.5" x14ac:dyDescent="0.25"/>
    <row r="11" spans="2:10" s="1" customFormat="1" ht="13.5" x14ac:dyDescent="0.25"/>
    <row r="12" spans="2:10" s="1" customFormat="1" ht="13.5" x14ac:dyDescent="0.25"/>
    <row r="13" spans="2:10" s="1" customFormat="1" ht="13.5" x14ac:dyDescent="0.25"/>
    <row r="14" spans="2:10" s="1" customFormat="1" ht="13.5" x14ac:dyDescent="0.25"/>
    <row r="15" spans="2:10" s="1" customFormat="1" ht="13.5" x14ac:dyDescent="0.25"/>
    <row r="16" spans="2:10" s="1" customFormat="1" ht="13.5" x14ac:dyDescent="0.25"/>
    <row r="17" s="1" customFormat="1" ht="13.5" x14ac:dyDescent="0.25"/>
    <row r="18" s="1" customFormat="1" ht="13.5" x14ac:dyDescent="0.25"/>
    <row r="19" s="1" customFormat="1" ht="13.5" x14ac:dyDescent="0.25"/>
    <row r="20" s="1" customFormat="1" ht="13.5" x14ac:dyDescent="0.25"/>
    <row r="21" s="1" customFormat="1" ht="13.5" x14ac:dyDescent="0.25"/>
    <row r="22" s="1" customFormat="1" ht="13.5" x14ac:dyDescent="0.25"/>
    <row r="23" s="1" customFormat="1" ht="13.5" x14ac:dyDescent="0.25"/>
    <row r="24" s="1" customFormat="1" ht="13.5" x14ac:dyDescent="0.25"/>
    <row r="25" s="1" customFormat="1" ht="13.5" x14ac:dyDescent="0.25"/>
    <row r="26" s="1" customFormat="1" ht="13.5" x14ac:dyDescent="0.25"/>
    <row r="27" s="1" customFormat="1" ht="13.5" x14ac:dyDescent="0.25"/>
    <row r="28" s="1" customFormat="1" ht="13.5" x14ac:dyDescent="0.25"/>
    <row r="29" s="1" customFormat="1" ht="13.5" x14ac:dyDescent="0.25"/>
    <row r="30" s="1" customFormat="1" ht="13.5" x14ac:dyDescent="0.25"/>
    <row r="31" s="1" customFormat="1" ht="13.5" x14ac:dyDescent="0.25"/>
    <row r="32" s="1" customFormat="1" ht="15" customHeight="1" x14ac:dyDescent="0.25"/>
    <row r="33" spans="2:5" s="1" customFormat="1" ht="15" customHeight="1" x14ac:dyDescent="0.25"/>
    <row r="34" spans="2:5" s="1" customFormat="1" ht="15" customHeight="1" x14ac:dyDescent="0.25"/>
    <row r="35" spans="2:5" s="1" customFormat="1" ht="15" customHeight="1" x14ac:dyDescent="0.25"/>
    <row r="36" spans="2:5" s="1" customFormat="1" ht="13.5" x14ac:dyDescent="0.25"/>
    <row r="37" spans="2:5" s="1" customFormat="1" ht="13.5" x14ac:dyDescent="0.25">
      <c r="B37" s="2" t="s">
        <v>0</v>
      </c>
      <c r="C37" s="2"/>
      <c r="D37" s="2"/>
      <c r="E37" s="2"/>
    </row>
    <row r="38" spans="2:5" s="1" customFormat="1" ht="13.5" x14ac:dyDescent="0.25"/>
    <row r="39" spans="2:5" s="1" customFormat="1" ht="13.5" x14ac:dyDescent="0.25">
      <c r="B39" s="7" t="s">
        <v>1</v>
      </c>
      <c r="C39" s="8"/>
      <c r="D39" s="9"/>
    </row>
    <row r="40" spans="2:5" s="1" customFormat="1" ht="13.5" x14ac:dyDescent="0.25">
      <c r="B40" s="9" t="s">
        <v>2</v>
      </c>
      <c r="D40" s="9"/>
    </row>
    <row r="41" spans="2:5" s="1" customFormat="1" ht="13.5" x14ac:dyDescent="0.25">
      <c r="B41" s="9" t="s">
        <v>3</v>
      </c>
      <c r="D41" s="9"/>
    </row>
    <row r="42" spans="2:5" s="1" customFormat="1" ht="13.5" x14ac:dyDescent="0.25">
      <c r="B42" s="9" t="s">
        <v>4</v>
      </c>
    </row>
    <row r="43" spans="2:5" s="1" customFormat="1" ht="13.5" x14ac:dyDescent="0.25"/>
  </sheetData>
  <mergeCells count="1">
    <mergeCell ref="B1:J3"/>
  </mergeCells>
  <pageMargins left="0.28000000000000003" right="0.27" top="0.5" bottom="0.47" header="0.23" footer="0.25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4"/>
  <sheetViews>
    <sheetView view="pageBreakPreview" zoomScaleNormal="100" workbookViewId="0">
      <selection activeCell="N26" sqref="N26"/>
    </sheetView>
  </sheetViews>
  <sheetFormatPr baseColWidth="10" defaultRowHeight="12.75" x14ac:dyDescent="0.2"/>
  <cols>
    <col min="1" max="1" width="5.28515625" customWidth="1"/>
    <col min="2" max="2" width="10.140625" customWidth="1"/>
    <col min="3" max="3" width="12" customWidth="1"/>
    <col min="4" max="4" width="17.7109375" customWidth="1"/>
    <col min="5" max="5" width="15.7109375" customWidth="1"/>
    <col min="6" max="6" width="16.140625" customWidth="1"/>
    <col min="7" max="7" width="19.42578125" customWidth="1"/>
    <col min="8" max="8" width="14" bestFit="1" customWidth="1"/>
    <col min="9" max="9" width="13.5703125" customWidth="1"/>
    <col min="10" max="10" width="16.85546875" customWidth="1"/>
  </cols>
  <sheetData>
    <row r="1" spans="2:10" ht="13.5" customHeight="1" x14ac:dyDescent="0.2">
      <c r="B1" s="16" t="s">
        <v>22</v>
      </c>
      <c r="C1" s="17"/>
      <c r="D1" s="17"/>
      <c r="E1" s="17"/>
      <c r="F1" s="17"/>
      <c r="G1" s="17"/>
      <c r="H1" s="17"/>
      <c r="I1" s="17"/>
      <c r="J1" s="17"/>
    </row>
    <row r="2" spans="2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0" s="1" customFormat="1" ht="15.75" customHeight="1" x14ac:dyDescent="0.25">
      <c r="I4" s="2"/>
      <c r="J4" s="3"/>
    </row>
    <row r="5" spans="2:10" s="1" customFormat="1" ht="17.25" x14ac:dyDescent="0.3">
      <c r="B5" s="4"/>
      <c r="C5" s="4"/>
      <c r="D5" s="4"/>
      <c r="E5" s="4"/>
      <c r="F5" s="4"/>
      <c r="I5" s="2"/>
    </row>
    <row r="6" spans="2:10" s="1" customFormat="1" ht="5.25" customHeight="1" x14ac:dyDescent="0.25"/>
    <row r="7" spans="2:10" s="1" customFormat="1" ht="13.5" x14ac:dyDescent="0.25">
      <c r="F7" s="5"/>
      <c r="G7" s="6"/>
    </row>
    <row r="8" spans="2:10" s="1" customFormat="1" ht="13.5" x14ac:dyDescent="0.25"/>
    <row r="9" spans="2:10" s="1" customFormat="1" ht="13.5" x14ac:dyDescent="0.25"/>
    <row r="10" spans="2:10" s="1" customFormat="1" ht="13.5" x14ac:dyDescent="0.25"/>
    <row r="11" spans="2:10" s="1" customFormat="1" ht="13.5" x14ac:dyDescent="0.25"/>
    <row r="12" spans="2:10" s="1" customFormat="1" ht="13.5" x14ac:dyDescent="0.25"/>
    <row r="13" spans="2:10" s="1" customFormat="1" ht="13.5" x14ac:dyDescent="0.25"/>
    <row r="14" spans="2:10" s="1" customFormat="1" ht="13.5" x14ac:dyDescent="0.25"/>
    <row r="15" spans="2:10" s="1" customFormat="1" ht="13.5" x14ac:dyDescent="0.25"/>
    <row r="16" spans="2:10" s="1" customFormat="1" ht="13.5" x14ac:dyDescent="0.25"/>
    <row r="17" s="1" customFormat="1" ht="13.5" x14ac:dyDescent="0.25"/>
    <row r="18" s="1" customFormat="1" ht="13.5" x14ac:dyDescent="0.25"/>
    <row r="19" s="1" customFormat="1" ht="13.5" x14ac:dyDescent="0.25"/>
    <row r="20" s="1" customFormat="1" ht="13.5" x14ac:dyDescent="0.25"/>
    <row r="21" s="1" customFormat="1" ht="13.5" x14ac:dyDescent="0.25"/>
    <row r="22" s="1" customFormat="1" ht="13.5" x14ac:dyDescent="0.25"/>
    <row r="23" s="1" customFormat="1" ht="13.5" x14ac:dyDescent="0.25"/>
    <row r="24" s="1" customFormat="1" ht="13.5" x14ac:dyDescent="0.25"/>
    <row r="25" s="1" customFormat="1" ht="13.5" x14ac:dyDescent="0.25"/>
    <row r="26" s="1" customFormat="1" ht="13.5" x14ac:dyDescent="0.25"/>
    <row r="27" s="1" customFormat="1" ht="13.5" x14ac:dyDescent="0.25"/>
    <row r="28" s="1" customFormat="1" ht="13.5" x14ac:dyDescent="0.25"/>
    <row r="29" s="1" customFormat="1" ht="13.5" x14ac:dyDescent="0.25"/>
    <row r="30" s="1" customFormat="1" ht="13.5" x14ac:dyDescent="0.25"/>
    <row r="31" s="1" customFormat="1" ht="13.5" x14ac:dyDescent="0.25"/>
    <row r="32" s="1" customFormat="1" ht="15" customHeight="1" x14ac:dyDescent="0.25"/>
    <row r="33" spans="2:9" s="1" customFormat="1" ht="15" customHeight="1" x14ac:dyDescent="0.25"/>
    <row r="34" spans="2:9" s="1" customFormat="1" ht="15" customHeight="1" x14ac:dyDescent="0.25"/>
    <row r="35" spans="2:9" s="1" customFormat="1" ht="15" customHeight="1" x14ac:dyDescent="0.25"/>
    <row r="36" spans="2:9" s="1" customFormat="1" ht="13.5" x14ac:dyDescent="0.25"/>
    <row r="37" spans="2:9" s="1" customFormat="1" ht="13.5" x14ac:dyDescent="0.25">
      <c r="B37" s="2" t="s">
        <v>0</v>
      </c>
      <c r="C37" s="2"/>
      <c r="D37" s="2"/>
      <c r="E37" s="2"/>
    </row>
    <row r="38" spans="2:9" s="1" customFormat="1" ht="13.5" x14ac:dyDescent="0.25"/>
    <row r="39" spans="2:9" s="1" customFormat="1" ht="13.5" x14ac:dyDescent="0.25">
      <c r="B39" s="7" t="s">
        <v>1</v>
      </c>
      <c r="C39" s="8"/>
      <c r="D39" s="9"/>
    </row>
    <row r="40" spans="2:9" s="1" customFormat="1" ht="13.5" x14ac:dyDescent="0.25">
      <c r="B40" s="9" t="s">
        <v>2</v>
      </c>
      <c r="D40" s="9"/>
    </row>
    <row r="41" spans="2:9" s="1" customFormat="1" ht="13.5" x14ac:dyDescent="0.25">
      <c r="B41" s="9" t="s">
        <v>3</v>
      </c>
      <c r="D41" s="9"/>
    </row>
    <row r="42" spans="2:9" s="1" customFormat="1" ht="13.5" x14ac:dyDescent="0.25">
      <c r="B42" s="9" t="s">
        <v>4</v>
      </c>
    </row>
    <row r="43" spans="2:9" s="1" customFormat="1" ht="13.5" x14ac:dyDescent="0.25"/>
    <row r="44" spans="2:9" ht="13.5" x14ac:dyDescent="0.25">
      <c r="I44" s="1"/>
    </row>
  </sheetData>
  <dataConsolidate/>
  <mergeCells count="1">
    <mergeCell ref="B1:J3"/>
  </mergeCells>
  <pageMargins left="0.28000000000000003" right="0.27" top="0.5" bottom="0.47" header="0.23" footer="0.25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/>
  <dimension ref="A2:M121"/>
  <sheetViews>
    <sheetView zoomScale="118" zoomScaleNormal="118" zoomScaleSheetLayoutView="100" workbookViewId="0">
      <pane ySplit="3" topLeftCell="A79" activePane="bottomLeft" state="frozen"/>
      <selection activeCell="C1" sqref="C1"/>
      <selection pane="bottomLeft" activeCell="A98" sqref="A98"/>
    </sheetView>
  </sheetViews>
  <sheetFormatPr baseColWidth="10" defaultRowHeight="12.75" x14ac:dyDescent="0.2"/>
  <cols>
    <col min="1" max="1" width="14.42578125" style="10" customWidth="1"/>
    <col min="2" max="3" width="15.7109375" style="10" customWidth="1"/>
    <col min="4" max="4" width="14.7109375" style="10" customWidth="1"/>
    <col min="5" max="6" width="15.7109375" style="10" customWidth="1"/>
    <col min="7" max="7" width="14.7109375" style="10" customWidth="1"/>
    <col min="8" max="9" width="15.7109375" style="10" customWidth="1"/>
    <col min="10" max="10" width="14.7109375" style="10" customWidth="1"/>
    <col min="11" max="11" width="11.5703125" style="10"/>
    <col min="12" max="12" width="11.42578125" style="10"/>
    <col min="13" max="13" width="11.5703125" style="10"/>
  </cols>
  <sheetData>
    <row r="2" spans="1:13" ht="13.5" thickBot="1" x14ac:dyDescent="0.25">
      <c r="A2" s="10" t="s">
        <v>21</v>
      </c>
      <c r="D2" s="10">
        <v>122.315</v>
      </c>
      <c r="G2" s="10">
        <v>112.535</v>
      </c>
      <c r="J2" s="10">
        <v>64.844999999999999</v>
      </c>
    </row>
    <row r="3" spans="1:13" ht="13.5" thickBot="1" x14ac:dyDescent="0.25">
      <c r="A3" s="11" t="s">
        <v>6</v>
      </c>
      <c r="B3" s="14" t="s">
        <v>7</v>
      </c>
      <c r="C3" s="14" t="s">
        <v>8</v>
      </c>
      <c r="D3" s="12" t="s">
        <v>9</v>
      </c>
      <c r="E3" s="14" t="s">
        <v>13</v>
      </c>
      <c r="F3" s="14" t="s">
        <v>14</v>
      </c>
      <c r="G3" s="12" t="s">
        <v>15</v>
      </c>
      <c r="H3" s="14" t="s">
        <v>17</v>
      </c>
      <c r="I3" s="14" t="s">
        <v>18</v>
      </c>
      <c r="J3" s="12" t="s">
        <v>19</v>
      </c>
      <c r="K3" s="13" t="s">
        <v>10</v>
      </c>
      <c r="L3" s="13" t="s">
        <v>12</v>
      </c>
      <c r="M3" s="13" t="s">
        <v>20</v>
      </c>
    </row>
    <row r="4" spans="1:13" ht="13.5" thickBot="1" x14ac:dyDescent="0.25">
      <c r="A4" s="11">
        <v>45293</v>
      </c>
      <c r="B4" s="14">
        <v>91.5</v>
      </c>
      <c r="C4" s="14">
        <v>103</v>
      </c>
      <c r="D4" s="10">
        <f t="shared" ref="D4:D97" si="0">B4*0.75+C4*0.25</f>
        <v>94.375</v>
      </c>
      <c r="E4" s="14">
        <v>86.98</v>
      </c>
      <c r="F4" s="14">
        <v>102.02</v>
      </c>
      <c r="G4" s="10">
        <f t="shared" ref="G4:G97" si="1">E4*0.75+F4*0.25</f>
        <v>90.74</v>
      </c>
      <c r="H4" s="14">
        <v>82.63</v>
      </c>
      <c r="I4" s="14">
        <v>98.12</v>
      </c>
      <c r="J4" s="10">
        <f t="shared" ref="J4:J97" si="2">H4*0.75+I4*0.25</f>
        <v>86.502499999999998</v>
      </c>
      <c r="K4" s="15">
        <f>1/$D$2*D4</f>
        <v>0.77157339655806734</v>
      </c>
      <c r="L4" s="15">
        <f>1/$G$2*G4</f>
        <v>0.80632692051361798</v>
      </c>
      <c r="M4" s="15">
        <f>1/$J$2*J4</f>
        <v>1.3339887423856891</v>
      </c>
    </row>
    <row r="5" spans="1:13" ht="13.5" thickBot="1" x14ac:dyDescent="0.25">
      <c r="A5" s="11">
        <v>45294</v>
      </c>
      <c r="B5" s="14">
        <v>94.2</v>
      </c>
      <c r="C5" s="14">
        <v>106.35</v>
      </c>
      <c r="D5" s="10">
        <f t="shared" si="0"/>
        <v>97.237500000000011</v>
      </c>
      <c r="E5" s="14">
        <v>89.61</v>
      </c>
      <c r="F5" s="14">
        <v>103.65</v>
      </c>
      <c r="G5" s="10">
        <f t="shared" si="1"/>
        <v>93.12</v>
      </c>
      <c r="H5" s="14">
        <v>83.54</v>
      </c>
      <c r="I5" s="14">
        <v>98.16</v>
      </c>
      <c r="J5" s="10">
        <f t="shared" si="2"/>
        <v>87.194999999999993</v>
      </c>
      <c r="K5" s="15">
        <f t="shared" ref="K5:K39" si="3">1/$D$2*D5</f>
        <v>0.79497608633446448</v>
      </c>
      <c r="L5" s="15">
        <f t="shared" ref="L5:L39" si="4">1/$G$2*G5</f>
        <v>0.82747589638779051</v>
      </c>
      <c r="M5" s="15">
        <f t="shared" ref="M5:M39" si="5">1/$J$2*J5</f>
        <v>1.3446680545917187</v>
      </c>
    </row>
    <row r="6" spans="1:13" ht="13.5" thickBot="1" x14ac:dyDescent="0.25">
      <c r="A6" s="11">
        <v>45295</v>
      </c>
      <c r="B6" s="14">
        <v>93.7</v>
      </c>
      <c r="C6" s="14">
        <v>107.13</v>
      </c>
      <c r="D6" s="10">
        <f t="shared" si="0"/>
        <v>97.057500000000005</v>
      </c>
      <c r="E6" s="14">
        <v>89.93</v>
      </c>
      <c r="F6" s="14">
        <v>104.5</v>
      </c>
      <c r="G6" s="10">
        <f t="shared" si="1"/>
        <v>93.572500000000005</v>
      </c>
      <c r="H6" s="14">
        <v>83.88</v>
      </c>
      <c r="I6" s="14">
        <v>97.99</v>
      </c>
      <c r="J6" s="10">
        <f t="shared" si="2"/>
        <v>87.407499999999999</v>
      </c>
      <c r="K6" s="15">
        <f t="shared" si="3"/>
        <v>0.79350447614765163</v>
      </c>
      <c r="L6" s="15">
        <f t="shared" si="4"/>
        <v>0.83149686764117836</v>
      </c>
      <c r="M6" s="15">
        <f t="shared" si="5"/>
        <v>1.347945099853497</v>
      </c>
    </row>
    <row r="7" spans="1:13" ht="13.5" thickBot="1" x14ac:dyDescent="0.25">
      <c r="A7" s="11">
        <v>45296</v>
      </c>
      <c r="B7" s="14">
        <v>95.13</v>
      </c>
      <c r="C7" s="14">
        <v>108.73</v>
      </c>
      <c r="D7" s="10">
        <f t="shared" si="0"/>
        <v>98.53</v>
      </c>
      <c r="E7" s="14">
        <v>90.77</v>
      </c>
      <c r="F7" s="14">
        <v>105.24</v>
      </c>
      <c r="G7" s="10">
        <f t="shared" si="1"/>
        <v>94.387500000000003</v>
      </c>
      <c r="H7" s="14">
        <v>84.82</v>
      </c>
      <c r="I7" s="14">
        <v>98.84</v>
      </c>
      <c r="J7" s="10">
        <f t="shared" si="2"/>
        <v>88.324999999999989</v>
      </c>
      <c r="K7" s="15">
        <f t="shared" si="3"/>
        <v>0.80554306503699469</v>
      </c>
      <c r="L7" s="15">
        <f t="shared" si="4"/>
        <v>0.8387390589594349</v>
      </c>
      <c r="M7" s="15">
        <f t="shared" si="5"/>
        <v>1.3620942246896444</v>
      </c>
    </row>
    <row r="8" spans="1:13" ht="13.5" thickBot="1" x14ac:dyDescent="0.25">
      <c r="A8" s="11">
        <v>45299</v>
      </c>
      <c r="B8" s="14">
        <v>89.39</v>
      </c>
      <c r="C8" s="14">
        <v>102.88</v>
      </c>
      <c r="D8" s="10">
        <f t="shared" si="0"/>
        <v>92.762500000000003</v>
      </c>
      <c r="E8" s="14">
        <v>87.15</v>
      </c>
      <c r="F8" s="14">
        <v>100.09</v>
      </c>
      <c r="G8" s="10">
        <f t="shared" si="1"/>
        <v>90.385000000000019</v>
      </c>
      <c r="H8" s="14">
        <v>82.03</v>
      </c>
      <c r="I8" s="14">
        <v>97.06</v>
      </c>
      <c r="J8" s="10">
        <f t="shared" si="2"/>
        <v>85.787499999999994</v>
      </c>
      <c r="K8" s="15">
        <f t="shared" si="3"/>
        <v>0.75839022196786998</v>
      </c>
      <c r="L8" s="15">
        <f t="shared" si="4"/>
        <v>0.80317234638112611</v>
      </c>
      <c r="M8" s="15">
        <f t="shared" si="5"/>
        <v>1.3229624489166474</v>
      </c>
    </row>
    <row r="9" spans="1:13" ht="13.5" thickBot="1" x14ac:dyDescent="0.25">
      <c r="A9" s="11">
        <v>45300</v>
      </c>
      <c r="B9" s="14">
        <v>88.38</v>
      </c>
      <c r="C9" s="14">
        <v>101.62</v>
      </c>
      <c r="D9" s="10">
        <f t="shared" si="0"/>
        <v>91.69</v>
      </c>
      <c r="E9" s="14">
        <v>85.41</v>
      </c>
      <c r="F9" s="14">
        <v>98.71</v>
      </c>
      <c r="G9" s="10">
        <f t="shared" si="1"/>
        <v>88.734999999999999</v>
      </c>
      <c r="H9" s="14">
        <v>81.55</v>
      </c>
      <c r="I9" s="14">
        <v>96.6</v>
      </c>
      <c r="J9" s="10">
        <f t="shared" si="2"/>
        <v>85.3125</v>
      </c>
      <c r="K9" s="15">
        <f t="shared" si="3"/>
        <v>0.74962187793811064</v>
      </c>
      <c r="L9" s="15">
        <f t="shared" si="4"/>
        <v>0.78851024125827518</v>
      </c>
      <c r="M9" s="15">
        <f t="shared" si="5"/>
        <v>1.3156372889197316</v>
      </c>
    </row>
    <row r="10" spans="1:13" ht="13.5" thickBot="1" x14ac:dyDescent="0.25">
      <c r="A10" s="11">
        <v>45301</v>
      </c>
      <c r="B10" s="14">
        <v>87.96</v>
      </c>
      <c r="C10" s="14">
        <v>100.2</v>
      </c>
      <c r="D10" s="10">
        <f t="shared" si="0"/>
        <v>91.02</v>
      </c>
      <c r="E10" s="14">
        <v>84.18</v>
      </c>
      <c r="F10" s="14">
        <v>96.98</v>
      </c>
      <c r="G10" s="10">
        <f t="shared" si="1"/>
        <v>87.38000000000001</v>
      </c>
      <c r="H10" s="14">
        <v>80.42</v>
      </c>
      <c r="I10" s="14">
        <v>94.5</v>
      </c>
      <c r="J10" s="10">
        <f t="shared" si="2"/>
        <v>83.94</v>
      </c>
      <c r="K10" s="15">
        <f t="shared" si="3"/>
        <v>0.74414421779830764</v>
      </c>
      <c r="L10" s="15">
        <f t="shared" si="4"/>
        <v>0.77646954280890401</v>
      </c>
      <c r="M10" s="15">
        <f t="shared" si="5"/>
        <v>1.294471431876012</v>
      </c>
    </row>
    <row r="11" spans="1:13" ht="13.5" thickBot="1" x14ac:dyDescent="0.25">
      <c r="A11" s="11">
        <v>45302</v>
      </c>
      <c r="B11" s="14">
        <v>87.27</v>
      </c>
      <c r="C11" s="14">
        <v>98.75</v>
      </c>
      <c r="D11" s="10">
        <f t="shared" si="0"/>
        <v>90.14</v>
      </c>
      <c r="E11" s="14">
        <v>83.26</v>
      </c>
      <c r="F11" s="14">
        <v>95.65</v>
      </c>
      <c r="G11" s="10">
        <f t="shared" si="1"/>
        <v>86.357500000000016</v>
      </c>
      <c r="H11" s="14">
        <v>78.88</v>
      </c>
      <c r="I11" s="14">
        <v>92.27</v>
      </c>
      <c r="J11" s="10">
        <f t="shared" si="2"/>
        <v>82.227499999999992</v>
      </c>
      <c r="K11" s="15">
        <f t="shared" si="3"/>
        <v>0.7369496791072232</v>
      </c>
      <c r="L11" s="15">
        <f t="shared" si="4"/>
        <v>0.76738348069489504</v>
      </c>
      <c r="M11" s="15">
        <f t="shared" si="5"/>
        <v>1.2680623024134474</v>
      </c>
    </row>
    <row r="12" spans="1:13" ht="13.5" thickBot="1" x14ac:dyDescent="0.25">
      <c r="A12" s="11">
        <v>45303</v>
      </c>
      <c r="B12" s="14">
        <v>88.37</v>
      </c>
      <c r="C12" s="14">
        <v>98.97</v>
      </c>
      <c r="D12" s="10">
        <f t="shared" si="0"/>
        <v>91.02000000000001</v>
      </c>
      <c r="E12" s="14">
        <v>83.52</v>
      </c>
      <c r="F12" s="14">
        <v>95</v>
      </c>
      <c r="G12" s="10">
        <f t="shared" si="1"/>
        <v>86.39</v>
      </c>
      <c r="H12" s="14">
        <v>78.47</v>
      </c>
      <c r="I12" s="14">
        <v>92.39</v>
      </c>
      <c r="J12" s="10">
        <f t="shared" si="2"/>
        <v>81.95</v>
      </c>
      <c r="K12" s="15">
        <f t="shared" si="3"/>
        <v>0.74414421779830775</v>
      </c>
      <c r="L12" s="15">
        <f t="shared" si="4"/>
        <v>0.76767227973519347</v>
      </c>
      <c r="M12" s="15">
        <f t="shared" si="5"/>
        <v>1.263782866836302</v>
      </c>
    </row>
    <row r="13" spans="1:13" ht="13.5" thickBot="1" x14ac:dyDescent="0.25">
      <c r="A13" s="11">
        <v>45306</v>
      </c>
      <c r="B13" s="14">
        <v>85.23</v>
      </c>
      <c r="C13" s="14">
        <v>95.38</v>
      </c>
      <c r="D13" s="10">
        <f t="shared" si="0"/>
        <v>87.767499999999998</v>
      </c>
      <c r="E13" s="14">
        <v>80.97</v>
      </c>
      <c r="F13" s="14">
        <v>92.83</v>
      </c>
      <c r="G13" s="10">
        <f t="shared" si="1"/>
        <v>83.935000000000002</v>
      </c>
      <c r="H13" s="14">
        <v>76.58</v>
      </c>
      <c r="I13" s="14">
        <v>89.13</v>
      </c>
      <c r="J13" s="10">
        <f t="shared" si="2"/>
        <v>79.717500000000001</v>
      </c>
      <c r="K13" s="15">
        <f t="shared" si="3"/>
        <v>0.71755303928381642</v>
      </c>
      <c r="L13" s="15">
        <f t="shared" si="4"/>
        <v>0.74585684453725509</v>
      </c>
      <c r="M13" s="15">
        <f t="shared" si="5"/>
        <v>1.2293546148507981</v>
      </c>
    </row>
    <row r="14" spans="1:13" ht="13.5" thickBot="1" x14ac:dyDescent="0.25">
      <c r="A14" s="11">
        <v>45307</v>
      </c>
      <c r="B14" s="14">
        <v>83.74</v>
      </c>
      <c r="C14" s="14">
        <v>94.47</v>
      </c>
      <c r="D14" s="10">
        <f t="shared" si="0"/>
        <v>86.422499999999985</v>
      </c>
      <c r="E14" s="14">
        <v>79.099999999999994</v>
      </c>
      <c r="F14" s="14">
        <v>91.05</v>
      </c>
      <c r="G14" s="10">
        <f t="shared" si="1"/>
        <v>82.087499999999991</v>
      </c>
      <c r="H14" s="14">
        <v>76.069999999999993</v>
      </c>
      <c r="I14" s="14">
        <v>87.7</v>
      </c>
      <c r="J14" s="10">
        <f t="shared" si="2"/>
        <v>78.977499999999992</v>
      </c>
      <c r="K14" s="15">
        <f t="shared" si="3"/>
        <v>0.7065568409434656</v>
      </c>
      <c r="L14" s="15">
        <f t="shared" si="4"/>
        <v>0.72943972986182071</v>
      </c>
      <c r="M14" s="15">
        <f t="shared" si="5"/>
        <v>1.2179427866450767</v>
      </c>
    </row>
    <row r="15" spans="1:13" ht="13.5" thickBot="1" x14ac:dyDescent="0.25">
      <c r="A15" s="11">
        <v>45308</v>
      </c>
      <c r="B15" s="14">
        <v>80.36</v>
      </c>
      <c r="C15" s="14">
        <v>90.88</v>
      </c>
      <c r="D15" s="10">
        <f t="shared" si="0"/>
        <v>82.99</v>
      </c>
      <c r="E15" s="14">
        <v>76.239999999999995</v>
      </c>
      <c r="F15" s="14">
        <v>86.75</v>
      </c>
      <c r="G15" s="10">
        <f t="shared" si="1"/>
        <v>78.867499999999993</v>
      </c>
      <c r="H15" s="14">
        <v>72.63</v>
      </c>
      <c r="I15" s="14">
        <v>84.75</v>
      </c>
      <c r="J15" s="10">
        <f t="shared" si="2"/>
        <v>75.66</v>
      </c>
      <c r="K15" s="15">
        <f t="shared" si="3"/>
        <v>0.67849405224216164</v>
      </c>
      <c r="L15" s="15">
        <f t="shared" si="4"/>
        <v>0.70082640956146969</v>
      </c>
      <c r="M15" s="15">
        <f t="shared" si="5"/>
        <v>1.1667823270876707</v>
      </c>
    </row>
    <row r="16" spans="1:13" ht="13.5" thickBot="1" x14ac:dyDescent="0.25">
      <c r="A16" s="11">
        <v>45309</v>
      </c>
      <c r="B16" s="14">
        <v>80.510000000000005</v>
      </c>
      <c r="C16" s="14">
        <v>91.19</v>
      </c>
      <c r="D16" s="10">
        <f t="shared" si="0"/>
        <v>83.18</v>
      </c>
      <c r="E16" s="14">
        <v>76.14</v>
      </c>
      <c r="F16" s="14">
        <v>86.13</v>
      </c>
      <c r="G16" s="10">
        <f t="shared" si="1"/>
        <v>78.637500000000003</v>
      </c>
      <c r="H16" s="14">
        <v>71.45</v>
      </c>
      <c r="I16" s="14">
        <v>83.29</v>
      </c>
      <c r="J16" s="10">
        <f t="shared" si="2"/>
        <v>74.410000000000011</v>
      </c>
      <c r="K16" s="15">
        <f t="shared" si="3"/>
        <v>0.68004741855046413</v>
      </c>
      <c r="L16" s="15">
        <f t="shared" si="4"/>
        <v>0.69878260096858757</v>
      </c>
      <c r="M16" s="15">
        <f t="shared" si="5"/>
        <v>1.1475055902536822</v>
      </c>
    </row>
    <row r="17" spans="1:13" ht="13.5" thickBot="1" x14ac:dyDescent="0.25">
      <c r="A17" s="11">
        <v>45310</v>
      </c>
      <c r="B17" s="14">
        <v>81.569999999999993</v>
      </c>
      <c r="C17" s="14">
        <v>91.02</v>
      </c>
      <c r="D17" s="10">
        <f t="shared" si="0"/>
        <v>83.93249999999999</v>
      </c>
      <c r="E17" s="14">
        <v>76.39</v>
      </c>
      <c r="F17" s="14">
        <v>86.29</v>
      </c>
      <c r="G17" s="10">
        <f t="shared" si="1"/>
        <v>78.865000000000009</v>
      </c>
      <c r="H17" s="14">
        <v>71.42</v>
      </c>
      <c r="I17" s="14">
        <v>83.31</v>
      </c>
      <c r="J17" s="10">
        <f t="shared" si="2"/>
        <v>74.392499999999998</v>
      </c>
      <c r="K17" s="15">
        <f t="shared" si="3"/>
        <v>0.68619956669255611</v>
      </c>
      <c r="L17" s="15">
        <f t="shared" si="4"/>
        <v>0.70080419425067764</v>
      </c>
      <c r="M17" s="15">
        <f t="shared" si="5"/>
        <v>1.147235715938006</v>
      </c>
    </row>
    <row r="18" spans="1:13" ht="13.5" thickBot="1" x14ac:dyDescent="0.25">
      <c r="A18" s="11">
        <v>45313</v>
      </c>
      <c r="B18" s="14">
        <v>78.900000000000006</v>
      </c>
      <c r="C18" s="14">
        <v>88.22</v>
      </c>
      <c r="D18" s="10">
        <f t="shared" si="0"/>
        <v>81.23</v>
      </c>
      <c r="E18" s="14">
        <v>73</v>
      </c>
      <c r="F18" s="14">
        <v>83.38</v>
      </c>
      <c r="G18" s="10">
        <f t="shared" si="1"/>
        <v>75.594999999999999</v>
      </c>
      <c r="H18" s="14">
        <v>67.38</v>
      </c>
      <c r="I18" s="14">
        <v>79.760000000000005</v>
      </c>
      <c r="J18" s="10">
        <f t="shared" si="2"/>
        <v>70.474999999999994</v>
      </c>
      <c r="K18" s="15">
        <f t="shared" si="3"/>
        <v>0.66410497485999276</v>
      </c>
      <c r="L18" s="15">
        <f t="shared" si="4"/>
        <v>0.6717465677344826</v>
      </c>
      <c r="M18" s="15">
        <f t="shared" si="5"/>
        <v>1.0868224227002852</v>
      </c>
    </row>
    <row r="19" spans="1:13" ht="13.5" thickBot="1" x14ac:dyDescent="0.25">
      <c r="A19" s="11">
        <v>45314</v>
      </c>
      <c r="B19" s="14">
        <v>79.760000000000005</v>
      </c>
      <c r="C19" s="14">
        <v>89.84</v>
      </c>
      <c r="D19" s="10">
        <f t="shared" si="0"/>
        <v>82.28</v>
      </c>
      <c r="E19" s="14">
        <v>73.92</v>
      </c>
      <c r="F19" s="14">
        <v>83.73</v>
      </c>
      <c r="G19" s="10">
        <f t="shared" si="1"/>
        <v>76.372500000000002</v>
      </c>
      <c r="H19" s="14">
        <v>69.150000000000006</v>
      </c>
      <c r="I19" s="14">
        <v>80.12</v>
      </c>
      <c r="J19" s="10">
        <f t="shared" si="2"/>
        <v>71.892500000000013</v>
      </c>
      <c r="K19" s="15">
        <f t="shared" si="3"/>
        <v>0.6726893676164003</v>
      </c>
      <c r="L19" s="15">
        <f t="shared" si="4"/>
        <v>0.67865552939085627</v>
      </c>
      <c r="M19" s="15">
        <f t="shared" si="5"/>
        <v>1.1086822422700289</v>
      </c>
    </row>
    <row r="20" spans="1:13" ht="13.5" thickBot="1" x14ac:dyDescent="0.25">
      <c r="A20" s="11">
        <v>45315</v>
      </c>
      <c r="B20" s="14">
        <v>82.89</v>
      </c>
      <c r="C20" s="14">
        <v>92.5</v>
      </c>
      <c r="D20" s="10">
        <f t="shared" si="0"/>
        <v>85.292500000000004</v>
      </c>
      <c r="E20" s="14">
        <v>75.69</v>
      </c>
      <c r="F20" s="14">
        <v>85.8</v>
      </c>
      <c r="G20" s="10">
        <f t="shared" si="1"/>
        <v>78.217500000000001</v>
      </c>
      <c r="H20" s="14">
        <v>70.13</v>
      </c>
      <c r="I20" s="14">
        <v>81.680000000000007</v>
      </c>
      <c r="J20" s="10">
        <f t="shared" si="2"/>
        <v>73.017499999999998</v>
      </c>
      <c r="K20" s="15">
        <f t="shared" si="3"/>
        <v>0.69731839921514138</v>
      </c>
      <c r="L20" s="15">
        <f t="shared" si="4"/>
        <v>0.69505042875549827</v>
      </c>
      <c r="M20" s="15">
        <f t="shared" si="5"/>
        <v>1.1260313054206184</v>
      </c>
    </row>
    <row r="21" spans="1:13" ht="13.5" thickBot="1" x14ac:dyDescent="0.25">
      <c r="A21" s="11">
        <v>45316</v>
      </c>
      <c r="B21" s="14">
        <v>79.900000000000006</v>
      </c>
      <c r="C21" s="14">
        <v>90.36</v>
      </c>
      <c r="D21" s="10">
        <f t="shared" si="0"/>
        <v>82.515000000000001</v>
      </c>
      <c r="E21" s="14">
        <v>73.73</v>
      </c>
      <c r="F21" s="14">
        <v>84.5</v>
      </c>
      <c r="G21" s="10">
        <f t="shared" si="1"/>
        <v>76.422499999999999</v>
      </c>
      <c r="H21" s="14">
        <v>69.03</v>
      </c>
      <c r="I21" s="14">
        <v>79.62</v>
      </c>
      <c r="J21" s="10">
        <f t="shared" si="2"/>
        <v>71.677500000000009</v>
      </c>
      <c r="K21" s="15">
        <f t="shared" si="3"/>
        <v>0.67461063647140584</v>
      </c>
      <c r="L21" s="15">
        <f t="shared" si="4"/>
        <v>0.67909983560670018</v>
      </c>
      <c r="M21" s="15">
        <f t="shared" si="5"/>
        <v>1.1053666435345826</v>
      </c>
    </row>
    <row r="22" spans="1:13" ht="13.5" thickBot="1" x14ac:dyDescent="0.25">
      <c r="A22" s="11">
        <v>45317</v>
      </c>
      <c r="B22" s="14">
        <v>80.17</v>
      </c>
      <c r="C22" s="14">
        <v>89.61</v>
      </c>
      <c r="D22" s="10">
        <f t="shared" si="0"/>
        <v>82.53</v>
      </c>
      <c r="E22" s="14">
        <v>73.069999999999993</v>
      </c>
      <c r="F22" s="14">
        <v>83.69</v>
      </c>
      <c r="G22" s="10">
        <f t="shared" si="1"/>
        <v>75.724999999999994</v>
      </c>
      <c r="H22" s="14">
        <v>69.290000000000006</v>
      </c>
      <c r="I22" s="14">
        <v>79.33</v>
      </c>
      <c r="J22" s="10">
        <f t="shared" si="2"/>
        <v>71.8</v>
      </c>
      <c r="K22" s="15">
        <f t="shared" si="3"/>
        <v>0.6747332706536403</v>
      </c>
      <c r="L22" s="15">
        <f t="shared" si="4"/>
        <v>0.67290176389567691</v>
      </c>
      <c r="M22" s="15">
        <f t="shared" si="5"/>
        <v>1.1072557637443134</v>
      </c>
    </row>
    <row r="23" spans="1:13" ht="13.5" thickBot="1" x14ac:dyDescent="0.25">
      <c r="A23" s="11">
        <v>45320</v>
      </c>
      <c r="B23" s="14">
        <v>78.77</v>
      </c>
      <c r="C23" s="14">
        <v>88.62</v>
      </c>
      <c r="D23" s="10">
        <f t="shared" si="0"/>
        <v>81.232500000000002</v>
      </c>
      <c r="E23" s="14">
        <v>71.47</v>
      </c>
      <c r="F23" s="14">
        <v>82.62</v>
      </c>
      <c r="G23" s="10">
        <f t="shared" si="1"/>
        <v>74.257499999999993</v>
      </c>
      <c r="H23" s="14">
        <v>67.47</v>
      </c>
      <c r="I23" s="14">
        <v>78.67</v>
      </c>
      <c r="J23" s="10">
        <f t="shared" si="2"/>
        <v>70.27</v>
      </c>
      <c r="K23" s="15">
        <f t="shared" si="3"/>
        <v>0.66412541389036517</v>
      </c>
      <c r="L23" s="15">
        <f t="shared" si="4"/>
        <v>0.65986137646065668</v>
      </c>
      <c r="M23" s="15">
        <f t="shared" si="5"/>
        <v>1.0836610378595111</v>
      </c>
    </row>
    <row r="24" spans="1:13" ht="13.5" thickBot="1" x14ac:dyDescent="0.25">
      <c r="A24" s="11">
        <v>45321</v>
      </c>
      <c r="B24" s="14">
        <v>80.53</v>
      </c>
      <c r="C24" s="14">
        <v>89.87</v>
      </c>
      <c r="D24" s="10">
        <f t="shared" si="0"/>
        <v>82.865000000000009</v>
      </c>
      <c r="E24" s="14">
        <v>72.75</v>
      </c>
      <c r="F24" s="14">
        <v>82.45</v>
      </c>
      <c r="G24" s="10">
        <f t="shared" si="1"/>
        <v>75.174999999999997</v>
      </c>
      <c r="H24" s="14">
        <v>68.09</v>
      </c>
      <c r="I24" s="14">
        <v>79</v>
      </c>
      <c r="J24" s="10">
        <f t="shared" si="2"/>
        <v>70.817499999999995</v>
      </c>
      <c r="K24" s="15">
        <f t="shared" si="3"/>
        <v>0.6774721007235418</v>
      </c>
      <c r="L24" s="15">
        <f t="shared" si="4"/>
        <v>0.6680143955213933</v>
      </c>
      <c r="M24" s="15">
        <f t="shared" si="5"/>
        <v>1.0921042485927983</v>
      </c>
    </row>
    <row r="25" spans="1:13" ht="13.5" thickBot="1" x14ac:dyDescent="0.25">
      <c r="A25" s="11">
        <v>45322</v>
      </c>
      <c r="B25" s="14">
        <v>81.89</v>
      </c>
      <c r="C25" s="14">
        <v>91.22</v>
      </c>
      <c r="D25" s="10">
        <f t="shared" si="0"/>
        <v>84.222499999999997</v>
      </c>
      <c r="E25" s="14">
        <v>73.36</v>
      </c>
      <c r="F25" s="14">
        <v>83.94</v>
      </c>
      <c r="G25" s="10">
        <f t="shared" si="1"/>
        <v>76.004999999999995</v>
      </c>
      <c r="H25" s="14">
        <v>68.459999999999994</v>
      </c>
      <c r="I25" s="14">
        <v>78.78</v>
      </c>
      <c r="J25" s="10">
        <f t="shared" si="2"/>
        <v>71.039999999999992</v>
      </c>
      <c r="K25" s="15">
        <f t="shared" si="3"/>
        <v>0.68857049421575445</v>
      </c>
      <c r="L25" s="15">
        <f t="shared" si="4"/>
        <v>0.67538987870440303</v>
      </c>
      <c r="M25" s="15">
        <f t="shared" si="5"/>
        <v>1.0955355077492481</v>
      </c>
    </row>
    <row r="26" spans="1:13" ht="13.5" thickBot="1" x14ac:dyDescent="0.25">
      <c r="A26" s="11">
        <v>45323</v>
      </c>
      <c r="B26" s="14">
        <v>80.44</v>
      </c>
      <c r="C26" s="14">
        <v>90.25</v>
      </c>
      <c r="D26" s="10">
        <f t="shared" si="0"/>
        <v>82.892499999999998</v>
      </c>
      <c r="E26" s="14">
        <v>72.36</v>
      </c>
      <c r="F26" s="14">
        <v>82.58</v>
      </c>
      <c r="G26" s="10">
        <f t="shared" si="1"/>
        <v>74.914999999999992</v>
      </c>
      <c r="H26" s="14">
        <v>67.319999999999993</v>
      </c>
      <c r="I26" s="14">
        <v>78.040000000000006</v>
      </c>
      <c r="J26" s="10">
        <f t="shared" si="2"/>
        <v>70</v>
      </c>
      <c r="K26" s="15">
        <f t="shared" si="3"/>
        <v>0.67769693005763809</v>
      </c>
      <c r="L26" s="15">
        <f t="shared" si="4"/>
        <v>0.66570400319900469</v>
      </c>
      <c r="M26" s="15">
        <f t="shared" si="5"/>
        <v>1.0794972627033697</v>
      </c>
    </row>
    <row r="27" spans="1:13" ht="13.5" thickBot="1" x14ac:dyDescent="0.25">
      <c r="A27" s="11">
        <v>45324</v>
      </c>
      <c r="B27" s="14">
        <v>81.39</v>
      </c>
      <c r="C27" s="14">
        <v>91.47</v>
      </c>
      <c r="D27" s="10">
        <f t="shared" si="0"/>
        <v>83.91</v>
      </c>
      <c r="E27" s="14">
        <v>72.88</v>
      </c>
      <c r="F27" s="14">
        <v>83.08</v>
      </c>
      <c r="G27" s="10">
        <f t="shared" si="1"/>
        <v>75.429999999999993</v>
      </c>
      <c r="H27" s="14">
        <v>67.94</v>
      </c>
      <c r="I27" s="14">
        <v>77.87</v>
      </c>
      <c r="J27" s="10">
        <f t="shared" si="2"/>
        <v>70.422499999999999</v>
      </c>
      <c r="K27" s="15">
        <f t="shared" si="3"/>
        <v>0.68601561541920453</v>
      </c>
      <c r="L27" s="15">
        <f t="shared" si="4"/>
        <v>0.67028035722219748</v>
      </c>
      <c r="M27" s="15">
        <f t="shared" si="5"/>
        <v>1.0860127997532578</v>
      </c>
    </row>
    <row r="28" spans="1:13" ht="13.5" thickBot="1" x14ac:dyDescent="0.25">
      <c r="A28" s="11">
        <v>45327</v>
      </c>
      <c r="B28" s="14">
        <v>79.069999999999993</v>
      </c>
      <c r="C28" s="14">
        <v>89.43</v>
      </c>
      <c r="D28" s="10">
        <f t="shared" si="0"/>
        <v>81.66</v>
      </c>
      <c r="E28" s="14">
        <v>71.22</v>
      </c>
      <c r="F28" s="14">
        <v>80.430000000000007</v>
      </c>
      <c r="G28" s="10">
        <f t="shared" si="1"/>
        <v>73.522500000000008</v>
      </c>
      <c r="H28" s="14">
        <v>66.900000000000006</v>
      </c>
      <c r="I28" s="14">
        <v>76.83</v>
      </c>
      <c r="J28" s="10">
        <f t="shared" si="2"/>
        <v>69.382500000000007</v>
      </c>
      <c r="K28" s="15">
        <f t="shared" si="3"/>
        <v>0.66762048808404528</v>
      </c>
      <c r="L28" s="15">
        <f t="shared" si="4"/>
        <v>0.65333007508775054</v>
      </c>
      <c r="M28" s="15">
        <f t="shared" si="5"/>
        <v>1.0699745547073793</v>
      </c>
    </row>
    <row r="29" spans="1:13" ht="13.5" thickBot="1" x14ac:dyDescent="0.25">
      <c r="A29" s="11">
        <v>45328</v>
      </c>
      <c r="B29" s="14">
        <v>79.27</v>
      </c>
      <c r="C29" s="14">
        <v>89.49</v>
      </c>
      <c r="D29" s="10">
        <f t="shared" si="0"/>
        <v>81.825000000000003</v>
      </c>
      <c r="E29" s="14">
        <v>71.33</v>
      </c>
      <c r="F29" s="14">
        <v>81.180000000000007</v>
      </c>
      <c r="G29" s="10">
        <f t="shared" si="1"/>
        <v>73.792500000000004</v>
      </c>
      <c r="H29" s="14">
        <v>67.680000000000007</v>
      </c>
      <c r="I29" s="14">
        <v>77.64</v>
      </c>
      <c r="J29" s="10">
        <f t="shared" si="2"/>
        <v>70.17</v>
      </c>
      <c r="K29" s="15">
        <f t="shared" si="3"/>
        <v>0.66896946408862368</v>
      </c>
      <c r="L29" s="15">
        <f t="shared" si="4"/>
        <v>0.65572932865330791</v>
      </c>
      <c r="M29" s="15">
        <f t="shared" si="5"/>
        <v>1.0821188989127921</v>
      </c>
    </row>
    <row r="30" spans="1:13" ht="13.5" thickBot="1" x14ac:dyDescent="0.25">
      <c r="A30" s="11">
        <v>45329</v>
      </c>
      <c r="B30" s="14">
        <v>78.05</v>
      </c>
      <c r="C30" s="14">
        <v>88.15</v>
      </c>
      <c r="D30" s="10">
        <f t="shared" si="0"/>
        <v>80.574999999999989</v>
      </c>
      <c r="E30" s="14">
        <v>71.180000000000007</v>
      </c>
      <c r="F30" s="14">
        <v>80.930000000000007</v>
      </c>
      <c r="G30" s="10">
        <f t="shared" si="1"/>
        <v>73.617500000000007</v>
      </c>
      <c r="H30" s="14">
        <v>67.63</v>
      </c>
      <c r="I30" s="14">
        <v>77.39</v>
      </c>
      <c r="J30" s="10">
        <f t="shared" si="2"/>
        <v>70.069999999999993</v>
      </c>
      <c r="K30" s="15">
        <f t="shared" si="3"/>
        <v>0.658749948902424</v>
      </c>
      <c r="L30" s="15">
        <f t="shared" si="4"/>
        <v>0.65417425689785413</v>
      </c>
      <c r="M30" s="15">
        <f t="shared" si="5"/>
        <v>1.0805767599660729</v>
      </c>
    </row>
    <row r="31" spans="1:13" ht="13.5" thickBot="1" x14ac:dyDescent="0.25">
      <c r="A31" s="11">
        <v>45330</v>
      </c>
      <c r="B31" s="14">
        <v>76.63</v>
      </c>
      <c r="C31" s="14">
        <v>87.01</v>
      </c>
      <c r="D31" s="10">
        <f t="shared" si="0"/>
        <v>79.224999999999994</v>
      </c>
      <c r="E31" s="14">
        <v>70.45</v>
      </c>
      <c r="F31" s="14">
        <v>80.040000000000006</v>
      </c>
      <c r="G31" s="10">
        <f t="shared" si="1"/>
        <v>72.847500000000011</v>
      </c>
      <c r="H31" s="14">
        <v>66.790000000000006</v>
      </c>
      <c r="I31" s="14">
        <v>77.08</v>
      </c>
      <c r="J31" s="10">
        <f t="shared" si="2"/>
        <v>69.362499999999997</v>
      </c>
      <c r="K31" s="15">
        <f t="shared" si="3"/>
        <v>0.64771287250132858</v>
      </c>
      <c r="L31" s="15">
        <f t="shared" si="4"/>
        <v>0.64733194117385717</v>
      </c>
      <c r="M31" s="15">
        <f t="shared" si="5"/>
        <v>1.0696661269180354</v>
      </c>
    </row>
    <row r="32" spans="1:13" ht="13.5" thickBot="1" x14ac:dyDescent="0.25">
      <c r="A32" s="11">
        <v>45331</v>
      </c>
      <c r="B32" s="14">
        <v>74.61</v>
      </c>
      <c r="C32" s="14">
        <v>84.9</v>
      </c>
      <c r="D32" s="10">
        <f t="shared" si="0"/>
        <v>77.182500000000005</v>
      </c>
      <c r="E32" s="14">
        <v>69.14</v>
      </c>
      <c r="F32" s="14">
        <v>78.59</v>
      </c>
      <c r="G32" s="10">
        <f t="shared" si="1"/>
        <v>71.502499999999998</v>
      </c>
      <c r="H32" s="14">
        <v>65.38</v>
      </c>
      <c r="I32" s="14">
        <v>75.58</v>
      </c>
      <c r="J32" s="10">
        <f t="shared" si="2"/>
        <v>67.929999999999993</v>
      </c>
      <c r="K32" s="15">
        <f t="shared" si="3"/>
        <v>0.63101418468707859</v>
      </c>
      <c r="L32" s="15">
        <f t="shared" si="4"/>
        <v>0.63538010396765454</v>
      </c>
      <c r="M32" s="15">
        <f t="shared" si="5"/>
        <v>1.0475749865062842</v>
      </c>
    </row>
    <row r="33" spans="1:13" ht="13.5" thickBot="1" x14ac:dyDescent="0.25">
      <c r="A33" s="11">
        <v>45334</v>
      </c>
      <c r="B33" s="14">
        <v>73.349999999999994</v>
      </c>
      <c r="C33" s="14">
        <v>83.2</v>
      </c>
      <c r="D33" s="10">
        <f t="shared" si="0"/>
        <v>75.8125</v>
      </c>
      <c r="E33" s="14">
        <v>67.88</v>
      </c>
      <c r="F33" s="14">
        <v>77.25</v>
      </c>
      <c r="G33" s="10">
        <f t="shared" si="1"/>
        <v>70.222499999999997</v>
      </c>
      <c r="H33" s="14">
        <v>64.5</v>
      </c>
      <c r="I33" s="14">
        <v>74.900000000000006</v>
      </c>
      <c r="J33" s="10">
        <f t="shared" si="2"/>
        <v>67.099999999999994</v>
      </c>
      <c r="K33" s="15">
        <f t="shared" si="3"/>
        <v>0.61981359604300379</v>
      </c>
      <c r="L33" s="15">
        <f t="shared" si="4"/>
        <v>0.62400586484204912</v>
      </c>
      <c r="M33" s="15">
        <f t="shared" si="5"/>
        <v>1.0347752332485156</v>
      </c>
    </row>
    <row r="34" spans="1:13" ht="13.5" thickBot="1" x14ac:dyDescent="0.25">
      <c r="A34" s="11">
        <v>45335</v>
      </c>
      <c r="B34" s="14">
        <v>72.95</v>
      </c>
      <c r="C34" s="14">
        <v>83.12</v>
      </c>
      <c r="D34" s="10">
        <f t="shared" si="0"/>
        <v>75.492500000000007</v>
      </c>
      <c r="E34" s="14">
        <v>66.989999999999995</v>
      </c>
      <c r="F34" s="14">
        <v>76.599999999999994</v>
      </c>
      <c r="G34" s="10">
        <f t="shared" si="1"/>
        <v>69.392499999999984</v>
      </c>
      <c r="H34" s="14">
        <v>63.98</v>
      </c>
      <c r="I34" s="14">
        <v>74.510000000000005</v>
      </c>
      <c r="J34" s="10">
        <f t="shared" si="2"/>
        <v>66.612499999999997</v>
      </c>
      <c r="K34" s="15">
        <f t="shared" si="3"/>
        <v>0.61719740015533675</v>
      </c>
      <c r="L34" s="15">
        <f t="shared" si="4"/>
        <v>0.61663038165903927</v>
      </c>
      <c r="M34" s="15">
        <f t="shared" si="5"/>
        <v>1.0272573058832601</v>
      </c>
    </row>
    <row r="35" spans="1:13" ht="13.5" thickBot="1" x14ac:dyDescent="0.25">
      <c r="A35" s="11">
        <v>45336</v>
      </c>
      <c r="B35" s="14">
        <v>72.069999999999993</v>
      </c>
      <c r="C35" s="14">
        <v>81.88</v>
      </c>
      <c r="D35" s="10">
        <f t="shared" si="0"/>
        <v>74.522499999999994</v>
      </c>
      <c r="E35" s="14">
        <v>65.930000000000007</v>
      </c>
      <c r="F35" s="14">
        <v>75.19</v>
      </c>
      <c r="G35" s="10">
        <f t="shared" si="1"/>
        <v>68.245000000000005</v>
      </c>
      <c r="H35" s="14">
        <v>62.92</v>
      </c>
      <c r="I35" s="14">
        <v>73.47</v>
      </c>
      <c r="J35" s="10">
        <f t="shared" si="2"/>
        <v>65.557500000000005</v>
      </c>
      <c r="K35" s="15">
        <f t="shared" si="3"/>
        <v>0.60926705637084577</v>
      </c>
      <c r="L35" s="15">
        <f t="shared" si="4"/>
        <v>0.60643355400542065</v>
      </c>
      <c r="M35" s="15">
        <f t="shared" si="5"/>
        <v>1.0109877399953737</v>
      </c>
    </row>
    <row r="36" spans="1:13" ht="13.5" thickBot="1" x14ac:dyDescent="0.25">
      <c r="A36" s="11">
        <v>45337</v>
      </c>
      <c r="B36" s="14">
        <v>72.87</v>
      </c>
      <c r="C36" s="14">
        <v>83.16</v>
      </c>
      <c r="D36" s="10">
        <f t="shared" si="0"/>
        <v>75.442499999999995</v>
      </c>
      <c r="E36" s="14">
        <v>66.06</v>
      </c>
      <c r="F36" s="14">
        <v>75.42</v>
      </c>
      <c r="G36" s="10">
        <f t="shared" si="1"/>
        <v>68.400000000000006</v>
      </c>
      <c r="H36" s="14">
        <v>62.9</v>
      </c>
      <c r="I36" s="14">
        <v>72.92</v>
      </c>
      <c r="J36" s="10">
        <f t="shared" si="2"/>
        <v>65.405000000000001</v>
      </c>
      <c r="K36" s="15">
        <f t="shared" si="3"/>
        <v>0.61678861954788866</v>
      </c>
      <c r="L36" s="15">
        <f t="shared" si="4"/>
        <v>0.60781090327453691</v>
      </c>
      <c r="M36" s="15">
        <f t="shared" si="5"/>
        <v>1.008635978101627</v>
      </c>
    </row>
    <row r="37" spans="1:13" ht="13.5" thickBot="1" x14ac:dyDescent="0.25">
      <c r="A37" s="11">
        <v>45338</v>
      </c>
      <c r="B37" s="14">
        <v>72.38</v>
      </c>
      <c r="C37" s="14">
        <v>82.02</v>
      </c>
      <c r="D37" s="10">
        <f t="shared" si="0"/>
        <v>74.789999999999992</v>
      </c>
      <c r="E37" s="14">
        <v>65.64</v>
      </c>
      <c r="F37" s="14">
        <v>74.81</v>
      </c>
      <c r="G37" s="10">
        <f t="shared" si="1"/>
        <v>67.932500000000005</v>
      </c>
      <c r="H37" s="14">
        <v>62.45</v>
      </c>
      <c r="I37" s="14">
        <v>72.03</v>
      </c>
      <c r="J37" s="10">
        <f t="shared" si="2"/>
        <v>64.844999999999999</v>
      </c>
      <c r="K37" s="15">
        <f t="shared" si="3"/>
        <v>0.61145403262069242</v>
      </c>
      <c r="L37" s="15">
        <f t="shared" si="4"/>
        <v>0.60365664015639586</v>
      </c>
      <c r="M37" s="15">
        <f t="shared" si="5"/>
        <v>1</v>
      </c>
    </row>
    <row r="38" spans="1:13" ht="13.5" thickBot="1" x14ac:dyDescent="0.25">
      <c r="A38" s="11">
        <v>45341</v>
      </c>
      <c r="B38" s="14">
        <v>69.260000000000005</v>
      </c>
      <c r="C38" s="14">
        <v>79.45</v>
      </c>
      <c r="D38" s="10">
        <f t="shared" si="0"/>
        <v>71.807500000000005</v>
      </c>
      <c r="E38" s="14">
        <v>63.32</v>
      </c>
      <c r="F38" s="14">
        <v>73.22</v>
      </c>
      <c r="G38" s="10">
        <f t="shared" si="1"/>
        <v>65.795000000000002</v>
      </c>
      <c r="H38" s="14">
        <v>60.21</v>
      </c>
      <c r="I38" s="14">
        <v>70.22</v>
      </c>
      <c r="J38" s="10">
        <f t="shared" si="2"/>
        <v>62.712499999999999</v>
      </c>
      <c r="K38" s="15">
        <f t="shared" si="3"/>
        <v>0.58707026938642037</v>
      </c>
      <c r="L38" s="15">
        <f t="shared" si="4"/>
        <v>0.58466254942906659</v>
      </c>
      <c r="M38" s="15">
        <f t="shared" si="5"/>
        <v>0.96711388696121525</v>
      </c>
    </row>
    <row r="39" spans="1:13" ht="13.5" thickBot="1" x14ac:dyDescent="0.25">
      <c r="A39" s="11">
        <v>45342</v>
      </c>
      <c r="B39" s="14">
        <v>70.349999999999994</v>
      </c>
      <c r="C39" s="14">
        <v>80.540000000000006</v>
      </c>
      <c r="D39" s="10">
        <f t="shared" si="0"/>
        <v>72.897499999999994</v>
      </c>
      <c r="E39" s="14">
        <v>63.18</v>
      </c>
      <c r="F39" s="14">
        <v>73.02</v>
      </c>
      <c r="G39" s="10">
        <f t="shared" si="1"/>
        <v>65.64</v>
      </c>
      <c r="H39" s="14">
        <v>59.48</v>
      </c>
      <c r="I39" s="14">
        <v>69.86</v>
      </c>
      <c r="J39" s="10">
        <f t="shared" si="2"/>
        <v>62.075000000000003</v>
      </c>
      <c r="K39" s="15">
        <f t="shared" si="3"/>
        <v>0.59598168662878637</v>
      </c>
      <c r="L39" s="15">
        <f t="shared" si="4"/>
        <v>0.58328520015995022</v>
      </c>
      <c r="M39" s="15">
        <f t="shared" si="5"/>
        <v>0.95728275117588102</v>
      </c>
    </row>
    <row r="40" spans="1:13" ht="13.5" thickBot="1" x14ac:dyDescent="0.25">
      <c r="A40" s="11">
        <v>45343</v>
      </c>
      <c r="B40" s="14">
        <v>69.91</v>
      </c>
      <c r="C40" s="14">
        <v>80.25</v>
      </c>
      <c r="D40" s="10">
        <f t="shared" si="0"/>
        <v>72.495000000000005</v>
      </c>
      <c r="E40" s="14">
        <v>63.01</v>
      </c>
      <c r="F40" s="14">
        <v>72.09</v>
      </c>
      <c r="G40" s="10">
        <f t="shared" si="1"/>
        <v>65.28</v>
      </c>
      <c r="H40" s="14">
        <v>59.41</v>
      </c>
      <c r="I40" s="14">
        <v>69.17</v>
      </c>
      <c r="J40" s="10">
        <f t="shared" si="2"/>
        <v>61.849999999999994</v>
      </c>
      <c r="K40" s="15">
        <f t="shared" ref="K40:K41" si="6">1/$D$2*D40</f>
        <v>0.59269100273883013</v>
      </c>
      <c r="L40" s="15">
        <f t="shared" ref="L40:L41" si="7">1/$G$2*G40</f>
        <v>0.58008619540587381</v>
      </c>
      <c r="M40" s="15">
        <f t="shared" ref="M40:M41" si="8">1/$J$2*J40</f>
        <v>0.95381293854576299</v>
      </c>
    </row>
    <row r="41" spans="1:13" ht="13.5" thickBot="1" x14ac:dyDescent="0.25">
      <c r="A41" s="11">
        <v>45344</v>
      </c>
      <c r="B41" s="14">
        <v>68.760000000000005</v>
      </c>
      <c r="C41" s="14">
        <v>78.63</v>
      </c>
      <c r="D41" s="10">
        <f t="shared" si="0"/>
        <v>71.227500000000006</v>
      </c>
      <c r="E41" s="14">
        <v>62.62</v>
      </c>
      <c r="F41" s="14">
        <v>72.239999999999995</v>
      </c>
      <c r="G41" s="10">
        <f t="shared" si="1"/>
        <v>65.024999999999991</v>
      </c>
      <c r="H41" s="14">
        <v>58.98</v>
      </c>
      <c r="I41" s="14">
        <v>68.95</v>
      </c>
      <c r="J41" s="10">
        <f t="shared" si="2"/>
        <v>61.472499999999997</v>
      </c>
      <c r="K41" s="15">
        <f t="shared" si="6"/>
        <v>0.5823284143400238</v>
      </c>
      <c r="L41" s="15">
        <f t="shared" si="7"/>
        <v>0.57782023370506952</v>
      </c>
      <c r="M41" s="15">
        <f t="shared" si="8"/>
        <v>0.94799136402189843</v>
      </c>
    </row>
    <row r="42" spans="1:13" ht="13.5" thickBot="1" x14ac:dyDescent="0.25">
      <c r="A42" s="11">
        <v>45345</v>
      </c>
      <c r="B42" s="14">
        <v>68.55</v>
      </c>
      <c r="C42" s="14">
        <v>78.150000000000006</v>
      </c>
      <c r="D42" s="10">
        <f t="shared" si="0"/>
        <v>70.949999999999989</v>
      </c>
      <c r="E42" s="14">
        <v>62.67</v>
      </c>
      <c r="F42" s="14">
        <v>71.91</v>
      </c>
      <c r="G42" s="10">
        <f t="shared" si="1"/>
        <v>64.97999999999999</v>
      </c>
      <c r="H42" s="14">
        <v>58.75</v>
      </c>
      <c r="I42" s="14">
        <v>69.02</v>
      </c>
      <c r="J42" s="10">
        <f t="shared" si="2"/>
        <v>61.317499999999995</v>
      </c>
      <c r="K42" s="15">
        <f t="shared" ref="K42" si="9">1/$D$2*D42</f>
        <v>0.5800596819686874</v>
      </c>
      <c r="L42" s="15">
        <f t="shared" ref="L42" si="10">1/$G$2*G42</f>
        <v>0.57742035811080994</v>
      </c>
      <c r="M42" s="15">
        <f t="shared" ref="M42" si="11">1/$J$2*J42</f>
        <v>0.9456010486544838</v>
      </c>
    </row>
    <row r="43" spans="1:13" ht="13.5" thickBot="1" x14ac:dyDescent="0.25">
      <c r="A43" s="11">
        <v>45348</v>
      </c>
      <c r="B43" s="14">
        <v>70.430000000000007</v>
      </c>
      <c r="C43" s="14">
        <v>79.98</v>
      </c>
      <c r="D43" s="10">
        <f t="shared" si="0"/>
        <v>72.81750000000001</v>
      </c>
      <c r="E43" s="14">
        <v>63.83</v>
      </c>
      <c r="F43" s="14">
        <v>73.23</v>
      </c>
      <c r="G43" s="10">
        <f t="shared" si="1"/>
        <v>66.180000000000007</v>
      </c>
      <c r="H43" s="14">
        <v>59.14</v>
      </c>
      <c r="I43" s="14">
        <v>69.55</v>
      </c>
      <c r="J43" s="10">
        <f t="shared" si="2"/>
        <v>61.742500000000007</v>
      </c>
      <c r="K43" s="15">
        <f t="shared" ref="K43:K50" si="12">1/$D$2*D43</f>
        <v>0.59532763765686969</v>
      </c>
      <c r="L43" s="15">
        <f t="shared" ref="L43:L50" si="13">1/$G$2*G43</f>
        <v>0.58808370729106507</v>
      </c>
      <c r="M43" s="15">
        <f t="shared" ref="M43:M50" si="14">1/$J$2*J43</f>
        <v>0.95215513917804007</v>
      </c>
    </row>
    <row r="44" spans="1:13" ht="13.5" thickBot="1" x14ac:dyDescent="0.25">
      <c r="A44" s="11">
        <v>45349</v>
      </c>
      <c r="B44" s="14">
        <v>72.38</v>
      </c>
      <c r="C44" s="14">
        <v>82</v>
      </c>
      <c r="D44" s="10">
        <f t="shared" si="0"/>
        <v>74.784999999999997</v>
      </c>
      <c r="E44" s="14">
        <v>66.22</v>
      </c>
      <c r="F44" s="14">
        <v>75.94</v>
      </c>
      <c r="G44" s="10">
        <f t="shared" si="1"/>
        <v>68.650000000000006</v>
      </c>
      <c r="H44" s="14">
        <v>61.72</v>
      </c>
      <c r="I44" s="14">
        <v>71.61</v>
      </c>
      <c r="J44" s="10">
        <f t="shared" si="2"/>
        <v>64.192499999999995</v>
      </c>
      <c r="K44" s="15">
        <f t="shared" si="12"/>
        <v>0.61141315455994771</v>
      </c>
      <c r="L44" s="15">
        <f t="shared" si="13"/>
        <v>0.61003243435375665</v>
      </c>
      <c r="M44" s="15">
        <f t="shared" si="14"/>
        <v>0.98993754337265782</v>
      </c>
    </row>
    <row r="45" spans="1:13" ht="13.5" thickBot="1" x14ac:dyDescent="0.25">
      <c r="A45" s="11">
        <v>45350</v>
      </c>
      <c r="B45" s="14">
        <v>75.89</v>
      </c>
      <c r="C45" s="14">
        <v>85.65</v>
      </c>
      <c r="D45" s="10">
        <f t="shared" si="0"/>
        <v>78.330000000000013</v>
      </c>
      <c r="E45" s="14">
        <v>69.760000000000005</v>
      </c>
      <c r="F45" s="14">
        <v>80.05</v>
      </c>
      <c r="G45" s="10">
        <f t="shared" si="1"/>
        <v>72.33250000000001</v>
      </c>
      <c r="H45" s="14">
        <v>65</v>
      </c>
      <c r="I45" s="14">
        <v>74.650000000000006</v>
      </c>
      <c r="J45" s="10">
        <f t="shared" si="2"/>
        <v>67.412499999999994</v>
      </c>
      <c r="K45" s="15">
        <f t="shared" si="12"/>
        <v>0.6403956996280098</v>
      </c>
      <c r="L45" s="15">
        <f t="shared" si="13"/>
        <v>0.64275558715066439</v>
      </c>
      <c r="M45" s="15">
        <f t="shared" si="14"/>
        <v>1.0395944174570129</v>
      </c>
    </row>
    <row r="46" spans="1:13" ht="13.5" thickBot="1" x14ac:dyDescent="0.25">
      <c r="A46" s="11">
        <v>45351</v>
      </c>
      <c r="B46" s="14">
        <v>74.540000000000006</v>
      </c>
      <c r="C46" s="14">
        <v>84.82</v>
      </c>
      <c r="D46" s="10">
        <f t="shared" si="0"/>
        <v>77.11</v>
      </c>
      <c r="E46" s="14">
        <v>68.58</v>
      </c>
      <c r="F46" s="14">
        <v>78.42</v>
      </c>
      <c r="G46" s="10">
        <f t="shared" si="1"/>
        <v>71.040000000000006</v>
      </c>
      <c r="H46" s="14">
        <v>63.92</v>
      </c>
      <c r="I46" s="14">
        <v>74.03</v>
      </c>
      <c r="J46" s="10">
        <f t="shared" si="2"/>
        <v>66.447499999999991</v>
      </c>
      <c r="K46" s="15">
        <f t="shared" si="12"/>
        <v>0.63042145280627893</v>
      </c>
      <c r="L46" s="15">
        <f t="shared" si="13"/>
        <v>0.63127027147109793</v>
      </c>
      <c r="M46" s="15">
        <f t="shared" si="14"/>
        <v>1.0247127766211734</v>
      </c>
    </row>
    <row r="47" spans="1:13" ht="13.5" thickBot="1" x14ac:dyDescent="0.25">
      <c r="A47" s="11">
        <v>45352</v>
      </c>
      <c r="B47" s="14">
        <v>75.349999999999994</v>
      </c>
      <c r="C47" s="14">
        <v>84.89</v>
      </c>
      <c r="D47" s="10">
        <f t="shared" si="0"/>
        <v>77.734999999999999</v>
      </c>
      <c r="E47" s="14">
        <v>69.52</v>
      </c>
      <c r="F47" s="14">
        <v>79.33</v>
      </c>
      <c r="G47" s="10">
        <f t="shared" si="1"/>
        <v>71.972499999999997</v>
      </c>
      <c r="H47" s="14">
        <v>64.56</v>
      </c>
      <c r="I47" s="14">
        <v>74.14</v>
      </c>
      <c r="J47" s="10">
        <f t="shared" si="2"/>
        <v>66.954999999999998</v>
      </c>
      <c r="K47" s="15">
        <f t="shared" si="12"/>
        <v>0.63553121039937877</v>
      </c>
      <c r="L47" s="15">
        <f t="shared" si="13"/>
        <v>0.63955658239658775</v>
      </c>
      <c r="M47" s="15">
        <f t="shared" si="14"/>
        <v>1.0325391317757731</v>
      </c>
    </row>
    <row r="48" spans="1:13" ht="13.5" thickBot="1" x14ac:dyDescent="0.25">
      <c r="A48" s="11">
        <v>45355</v>
      </c>
      <c r="B48" s="14">
        <v>76.86</v>
      </c>
      <c r="C48" s="14">
        <v>86.98</v>
      </c>
      <c r="D48" s="10">
        <f t="shared" si="0"/>
        <v>79.39</v>
      </c>
      <c r="E48" s="14">
        <v>70.709999999999994</v>
      </c>
      <c r="F48" s="14">
        <v>79.349999999999994</v>
      </c>
      <c r="G48" s="10">
        <f t="shared" si="1"/>
        <v>72.87</v>
      </c>
      <c r="H48" s="14">
        <v>65.55</v>
      </c>
      <c r="I48" s="14">
        <v>74.739999999999995</v>
      </c>
      <c r="J48" s="10">
        <f t="shared" si="2"/>
        <v>67.847499999999997</v>
      </c>
      <c r="K48" s="15">
        <f t="shared" si="12"/>
        <v>0.64906184850590698</v>
      </c>
      <c r="L48" s="15">
        <f t="shared" si="13"/>
        <v>0.64753187897098685</v>
      </c>
      <c r="M48" s="15">
        <f t="shared" si="14"/>
        <v>1.046302721875241</v>
      </c>
    </row>
    <row r="49" spans="1:13" ht="13.5" thickBot="1" x14ac:dyDescent="0.25">
      <c r="A49" s="11">
        <v>45356</v>
      </c>
      <c r="B49" s="14">
        <v>79.87</v>
      </c>
      <c r="C49" s="14">
        <v>89.79</v>
      </c>
      <c r="D49" s="10">
        <f t="shared" si="0"/>
        <v>82.350000000000009</v>
      </c>
      <c r="E49" s="14">
        <v>73.77</v>
      </c>
      <c r="F49" s="14">
        <v>82.63</v>
      </c>
      <c r="G49" s="10">
        <f t="shared" si="1"/>
        <v>75.984999999999999</v>
      </c>
      <c r="H49" s="14">
        <v>68.16</v>
      </c>
      <c r="I49" s="14">
        <v>77.150000000000006</v>
      </c>
      <c r="J49" s="10">
        <f t="shared" si="2"/>
        <v>70.407499999999999</v>
      </c>
      <c r="K49" s="15">
        <f t="shared" si="12"/>
        <v>0.67326166046682756</v>
      </c>
      <c r="L49" s="15">
        <f t="shared" si="13"/>
        <v>0.67521215621806552</v>
      </c>
      <c r="M49" s="15">
        <f t="shared" si="14"/>
        <v>1.0857814789112499</v>
      </c>
    </row>
    <row r="50" spans="1:13" ht="13.5" thickBot="1" x14ac:dyDescent="0.25">
      <c r="A50" s="11">
        <v>45357</v>
      </c>
      <c r="B50" s="14">
        <v>78.86</v>
      </c>
      <c r="C50" s="14">
        <v>88.88</v>
      </c>
      <c r="D50" s="10">
        <f t="shared" si="0"/>
        <v>81.364999999999995</v>
      </c>
      <c r="E50" s="14">
        <v>72.91</v>
      </c>
      <c r="F50" s="14">
        <v>82.24</v>
      </c>
      <c r="G50" s="10">
        <f t="shared" si="1"/>
        <v>75.242499999999993</v>
      </c>
      <c r="H50" s="14">
        <v>66.239999999999995</v>
      </c>
      <c r="I50" s="14">
        <v>76.92</v>
      </c>
      <c r="J50" s="10">
        <f t="shared" si="2"/>
        <v>68.91</v>
      </c>
      <c r="K50" s="15">
        <f t="shared" si="12"/>
        <v>0.66520868250010223</v>
      </c>
      <c r="L50" s="15">
        <f t="shared" si="13"/>
        <v>0.66861420891278267</v>
      </c>
      <c r="M50" s="15">
        <f t="shared" si="14"/>
        <v>1.0626879481841314</v>
      </c>
    </row>
    <row r="51" spans="1:13" ht="13.5" thickBot="1" x14ac:dyDescent="0.25">
      <c r="A51" s="11">
        <v>45358</v>
      </c>
      <c r="B51" s="14">
        <v>78.239999999999995</v>
      </c>
      <c r="C51" s="14">
        <v>88.47</v>
      </c>
      <c r="D51" s="10">
        <f t="shared" si="0"/>
        <v>80.797499999999985</v>
      </c>
      <c r="E51" s="14">
        <v>71.709999999999994</v>
      </c>
      <c r="F51" s="14">
        <v>81</v>
      </c>
      <c r="G51" s="10">
        <f t="shared" si="1"/>
        <v>74.032499999999999</v>
      </c>
      <c r="H51" s="14">
        <v>66.7</v>
      </c>
      <c r="I51" s="14">
        <v>76</v>
      </c>
      <c r="J51" s="10">
        <f t="shared" si="2"/>
        <v>69.025000000000006</v>
      </c>
      <c r="K51" s="15">
        <f t="shared" ref="K51" si="15">1/$D$2*D51</f>
        <v>0.66056902260556749</v>
      </c>
      <c r="L51" s="15">
        <f t="shared" ref="L51" si="16">1/$G$2*G51</f>
        <v>0.65786199848935889</v>
      </c>
      <c r="M51" s="15">
        <f t="shared" ref="M51" si="17">1/$J$2*J51</f>
        <v>1.0644614079728585</v>
      </c>
    </row>
    <row r="52" spans="1:13" ht="13.5" thickBot="1" x14ac:dyDescent="0.25">
      <c r="A52" s="11">
        <v>45359</v>
      </c>
      <c r="B52" s="14">
        <v>77.61</v>
      </c>
      <c r="C52" s="14">
        <v>87.55</v>
      </c>
      <c r="D52" s="10">
        <f t="shared" si="0"/>
        <v>80.094999999999999</v>
      </c>
      <c r="E52" s="14">
        <v>70.53</v>
      </c>
      <c r="F52" s="14">
        <v>79.569999999999993</v>
      </c>
      <c r="G52" s="10">
        <f t="shared" si="1"/>
        <v>72.789999999999992</v>
      </c>
      <c r="H52" s="14">
        <v>65.34</v>
      </c>
      <c r="I52" s="14">
        <v>75.55</v>
      </c>
      <c r="J52" s="10">
        <f t="shared" si="2"/>
        <v>67.892499999999998</v>
      </c>
      <c r="K52" s="15">
        <f t="shared" ref="K52" si="18">1/$D$2*D52</f>
        <v>0.6548256550709235</v>
      </c>
      <c r="L52" s="15">
        <f t="shared" ref="L52" si="19">1/$G$2*G52</f>
        <v>0.64682098902563645</v>
      </c>
      <c r="M52" s="15">
        <f t="shared" ref="M52" si="20">1/$J$2*J52</f>
        <v>1.0469966844012646</v>
      </c>
    </row>
    <row r="53" spans="1:13" ht="13.5" thickBot="1" x14ac:dyDescent="0.25">
      <c r="A53" s="11">
        <v>45362</v>
      </c>
      <c r="B53" s="14">
        <v>74.260000000000005</v>
      </c>
      <c r="C53" s="14">
        <v>83.95</v>
      </c>
      <c r="D53" s="10">
        <f t="shared" si="0"/>
        <v>76.682500000000005</v>
      </c>
      <c r="E53" s="14">
        <v>67.87</v>
      </c>
      <c r="F53" s="14">
        <v>77.13</v>
      </c>
      <c r="G53" s="10">
        <f t="shared" si="1"/>
        <v>70.185000000000002</v>
      </c>
      <c r="H53" s="14">
        <v>62.74</v>
      </c>
      <c r="I53" s="14">
        <v>72.78</v>
      </c>
      <c r="J53" s="10">
        <f t="shared" si="2"/>
        <v>65.25</v>
      </c>
      <c r="K53" s="15">
        <f t="shared" ref="K53" si="21">1/$D$2*D53</f>
        <v>0.6269263786125987</v>
      </c>
      <c r="L53" s="15">
        <f t="shared" ref="L53" si="22">1/$G$2*G53</f>
        <v>0.62367263518016625</v>
      </c>
      <c r="M53" s="15">
        <f t="shared" ref="M53" si="23">1/$J$2*J53</f>
        <v>1.0062456627342125</v>
      </c>
    </row>
    <row r="54" spans="1:13" ht="13.5" thickBot="1" x14ac:dyDescent="0.25">
      <c r="A54" s="11">
        <v>45363</v>
      </c>
      <c r="B54" s="14">
        <v>73.459999999999994</v>
      </c>
      <c r="C54" s="14">
        <v>83.53</v>
      </c>
      <c r="D54" s="10">
        <f t="shared" si="0"/>
        <v>75.977499999999992</v>
      </c>
      <c r="E54" s="14">
        <v>67.53</v>
      </c>
      <c r="F54" s="14">
        <v>76.680000000000007</v>
      </c>
      <c r="G54" s="10">
        <f t="shared" si="1"/>
        <v>69.817499999999995</v>
      </c>
      <c r="H54" s="14">
        <v>61.96</v>
      </c>
      <c r="I54" s="14">
        <v>71.48</v>
      </c>
      <c r="J54" s="10">
        <f t="shared" si="2"/>
        <v>64.34</v>
      </c>
      <c r="K54" s="15">
        <f t="shared" ref="K54:K97" si="24">1/$D$2*D54</f>
        <v>0.62116257204758207</v>
      </c>
      <c r="L54" s="15">
        <f t="shared" ref="L54:L97" si="25">1/$G$2*G54</f>
        <v>0.62040698449371301</v>
      </c>
      <c r="M54" s="15">
        <f t="shared" ref="M54:M97" si="26">1/$J$2*J54</f>
        <v>0.99221219831906871</v>
      </c>
    </row>
    <row r="55" spans="1:13" ht="13.5" thickBot="1" x14ac:dyDescent="0.25">
      <c r="A55" s="11">
        <v>45364</v>
      </c>
      <c r="B55" s="14">
        <v>73.66</v>
      </c>
      <c r="C55" s="14">
        <v>83.17</v>
      </c>
      <c r="D55" s="10">
        <f t="shared" si="0"/>
        <v>76.037499999999994</v>
      </c>
      <c r="E55" s="14">
        <v>67.52</v>
      </c>
      <c r="F55" s="14">
        <v>76.64</v>
      </c>
      <c r="G55" s="10">
        <f t="shared" si="1"/>
        <v>69.8</v>
      </c>
      <c r="H55" s="14">
        <v>62.2</v>
      </c>
      <c r="I55" s="14">
        <v>71.52</v>
      </c>
      <c r="J55" s="10">
        <f t="shared" si="2"/>
        <v>64.53</v>
      </c>
      <c r="K55" s="15">
        <f t="shared" si="24"/>
        <v>0.62165310877651969</v>
      </c>
      <c r="L55" s="15">
        <f t="shared" si="25"/>
        <v>0.62025147731816765</v>
      </c>
      <c r="M55" s="15">
        <f t="shared" si="26"/>
        <v>0.99514226231783487</v>
      </c>
    </row>
    <row r="56" spans="1:13" ht="13.5" thickBot="1" x14ac:dyDescent="0.25">
      <c r="A56" s="11">
        <v>45365</v>
      </c>
      <c r="B56" s="14">
        <v>77.05</v>
      </c>
      <c r="C56" s="14">
        <v>85.68</v>
      </c>
      <c r="D56" s="10">
        <f t="shared" si="0"/>
        <v>79.207499999999996</v>
      </c>
      <c r="E56" s="14">
        <v>69.84</v>
      </c>
      <c r="F56" s="14">
        <v>78.099999999999994</v>
      </c>
      <c r="G56" s="10">
        <f t="shared" si="1"/>
        <v>71.905000000000001</v>
      </c>
      <c r="H56" s="14">
        <v>63.56</v>
      </c>
      <c r="I56" s="14">
        <v>72.88</v>
      </c>
      <c r="J56" s="10">
        <f t="shared" si="2"/>
        <v>65.89</v>
      </c>
      <c r="K56" s="15">
        <f t="shared" si="24"/>
        <v>0.64756979928872183</v>
      </c>
      <c r="L56" s="15">
        <f t="shared" si="25"/>
        <v>0.63895676900519838</v>
      </c>
      <c r="M56" s="15">
        <f t="shared" si="26"/>
        <v>1.0161153519932147</v>
      </c>
    </row>
    <row r="57" spans="1:13" ht="13.5" thickBot="1" x14ac:dyDescent="0.25">
      <c r="A57" s="11">
        <v>45366</v>
      </c>
      <c r="B57" s="14">
        <v>78.92</v>
      </c>
      <c r="C57" s="14">
        <v>87.05</v>
      </c>
      <c r="D57" s="10">
        <f t="shared" si="0"/>
        <v>80.952500000000001</v>
      </c>
      <c r="E57" s="14">
        <v>70.83</v>
      </c>
      <c r="F57" s="14">
        <v>79.239999999999995</v>
      </c>
      <c r="G57" s="10">
        <f t="shared" si="1"/>
        <v>72.932500000000005</v>
      </c>
      <c r="H57" s="14">
        <v>64.290000000000006</v>
      </c>
      <c r="I57" s="14">
        <v>73.81</v>
      </c>
      <c r="J57" s="10">
        <f t="shared" si="2"/>
        <v>66.67</v>
      </c>
      <c r="K57" s="15">
        <f t="shared" si="24"/>
        <v>0.66183624248865636</v>
      </c>
      <c r="L57" s="15">
        <f t="shared" si="25"/>
        <v>0.64808726174079179</v>
      </c>
      <c r="M57" s="15">
        <f t="shared" si="26"/>
        <v>1.0281440357776237</v>
      </c>
    </row>
    <row r="58" spans="1:13" ht="13.5" thickBot="1" x14ac:dyDescent="0.25">
      <c r="A58" s="11">
        <v>45369</v>
      </c>
      <c r="B58" s="14">
        <v>82.15</v>
      </c>
      <c r="C58" s="14">
        <v>90.98</v>
      </c>
      <c r="D58" s="10">
        <f t="shared" si="0"/>
        <v>84.357500000000002</v>
      </c>
      <c r="E58" s="14">
        <v>73.58</v>
      </c>
      <c r="F58" s="14">
        <v>81.95</v>
      </c>
      <c r="G58" s="10">
        <f t="shared" si="1"/>
        <v>75.672499999999999</v>
      </c>
      <c r="H58" s="14">
        <v>66.010000000000005</v>
      </c>
      <c r="I58" s="14">
        <v>74.25</v>
      </c>
      <c r="J58" s="10">
        <f t="shared" si="2"/>
        <v>68.070000000000007</v>
      </c>
      <c r="K58" s="15">
        <f t="shared" si="24"/>
        <v>0.68967420185586403</v>
      </c>
      <c r="L58" s="15">
        <f t="shared" si="25"/>
        <v>0.67243524236904073</v>
      </c>
      <c r="M58" s="15">
        <f t="shared" si="26"/>
        <v>1.0497339810316912</v>
      </c>
    </row>
    <row r="59" spans="1:13" ht="13.5" thickBot="1" x14ac:dyDescent="0.25">
      <c r="A59" s="11">
        <v>45370</v>
      </c>
      <c r="B59" s="14">
        <v>81.36</v>
      </c>
      <c r="C59" s="14">
        <v>90.85</v>
      </c>
      <c r="D59" s="10">
        <f t="shared" si="0"/>
        <v>83.732499999999987</v>
      </c>
      <c r="E59" s="14">
        <v>72.34</v>
      </c>
      <c r="F59" s="14">
        <v>80.900000000000006</v>
      </c>
      <c r="G59" s="10">
        <f t="shared" si="1"/>
        <v>74.48</v>
      </c>
      <c r="H59" s="14">
        <v>66.430000000000007</v>
      </c>
      <c r="I59" s="14">
        <v>74.849999999999994</v>
      </c>
      <c r="J59" s="10">
        <f t="shared" si="2"/>
        <v>68.534999999999997</v>
      </c>
      <c r="K59" s="15">
        <f t="shared" si="24"/>
        <v>0.68456444426276419</v>
      </c>
      <c r="L59" s="15">
        <f t="shared" si="25"/>
        <v>0.66183853912116242</v>
      </c>
      <c r="M59" s="15">
        <f t="shared" si="26"/>
        <v>1.0569049271339348</v>
      </c>
    </row>
    <row r="60" spans="1:13" ht="13.5" thickBot="1" x14ac:dyDescent="0.25">
      <c r="A60" s="11">
        <v>45371</v>
      </c>
      <c r="B60" s="14">
        <v>80.430000000000007</v>
      </c>
      <c r="C60" s="14">
        <v>90.45</v>
      </c>
      <c r="D60" s="10">
        <f t="shared" si="0"/>
        <v>82.935000000000002</v>
      </c>
      <c r="E60" s="14">
        <v>72.040000000000006</v>
      </c>
      <c r="F60" s="14">
        <v>80.8</v>
      </c>
      <c r="G60" s="10">
        <f t="shared" si="1"/>
        <v>74.23</v>
      </c>
      <c r="H60" s="14">
        <v>66.36</v>
      </c>
      <c r="I60" s="14">
        <v>75.23</v>
      </c>
      <c r="J60" s="10">
        <f t="shared" si="2"/>
        <v>68.577500000000001</v>
      </c>
      <c r="K60" s="15">
        <f t="shared" si="24"/>
        <v>0.67804439357396895</v>
      </c>
      <c r="L60" s="15">
        <f t="shared" si="25"/>
        <v>0.65961700804194257</v>
      </c>
      <c r="M60" s="15">
        <f t="shared" si="26"/>
        <v>1.0575603361862904</v>
      </c>
    </row>
    <row r="61" spans="1:13" ht="13.5" thickBot="1" x14ac:dyDescent="0.25">
      <c r="A61" s="11">
        <v>45372</v>
      </c>
      <c r="B61" s="14">
        <v>77.81</v>
      </c>
      <c r="C61" s="14">
        <v>87.38</v>
      </c>
      <c r="D61" s="10">
        <f t="shared" si="0"/>
        <v>80.202500000000001</v>
      </c>
      <c r="E61" s="14">
        <v>70.239999999999995</v>
      </c>
      <c r="F61" s="14">
        <v>78.87</v>
      </c>
      <c r="G61" s="10">
        <f t="shared" si="1"/>
        <v>72.397499999999994</v>
      </c>
      <c r="H61" s="14">
        <v>65.05</v>
      </c>
      <c r="I61" s="14">
        <v>74.5</v>
      </c>
      <c r="J61" s="10">
        <f t="shared" si="2"/>
        <v>67.412499999999994</v>
      </c>
      <c r="K61" s="15">
        <f t="shared" si="24"/>
        <v>0.65570453337693668</v>
      </c>
      <c r="L61" s="15">
        <f t="shared" si="25"/>
        <v>0.64333318523126137</v>
      </c>
      <c r="M61" s="15">
        <f t="shared" si="26"/>
        <v>1.0395944174570129</v>
      </c>
    </row>
    <row r="62" spans="1:13" ht="13.5" thickBot="1" x14ac:dyDescent="0.25">
      <c r="A62" s="11">
        <v>45373</v>
      </c>
      <c r="B62" s="14">
        <v>80.41</v>
      </c>
      <c r="C62" s="14">
        <v>89.86</v>
      </c>
      <c r="D62" s="10">
        <f t="shared" si="0"/>
        <v>82.772499999999994</v>
      </c>
      <c r="E62" s="14">
        <v>72.27</v>
      </c>
      <c r="F62" s="14">
        <v>80.83</v>
      </c>
      <c r="G62" s="10">
        <f t="shared" si="1"/>
        <v>74.41</v>
      </c>
      <c r="H62" s="14">
        <v>66.239999999999995</v>
      </c>
      <c r="I62" s="14">
        <v>75.989999999999995</v>
      </c>
      <c r="J62" s="10">
        <f t="shared" si="2"/>
        <v>68.677499999999995</v>
      </c>
      <c r="K62" s="15">
        <f t="shared" si="24"/>
        <v>0.67671585659976297</v>
      </c>
      <c r="L62" s="15">
        <f t="shared" si="25"/>
        <v>0.66121651041898077</v>
      </c>
      <c r="M62" s="15">
        <f t="shared" si="26"/>
        <v>1.0591024751330094</v>
      </c>
    </row>
    <row r="63" spans="1:13" ht="13.5" thickBot="1" x14ac:dyDescent="0.25">
      <c r="A63" s="11">
        <v>45376</v>
      </c>
      <c r="B63" s="14">
        <v>83.93</v>
      </c>
      <c r="C63" s="14">
        <v>93.48</v>
      </c>
      <c r="D63" s="10">
        <f t="shared" si="0"/>
        <v>86.31750000000001</v>
      </c>
      <c r="E63" s="14">
        <v>74.77</v>
      </c>
      <c r="F63" s="14">
        <v>83.71</v>
      </c>
      <c r="G63" s="10">
        <f t="shared" si="1"/>
        <v>77.004999999999995</v>
      </c>
      <c r="H63" s="14">
        <v>67.239999999999995</v>
      </c>
      <c r="I63" s="14">
        <v>76.599999999999994</v>
      </c>
      <c r="J63" s="10">
        <f t="shared" si="2"/>
        <v>69.579999999999984</v>
      </c>
      <c r="K63" s="15">
        <f t="shared" si="24"/>
        <v>0.70569840166782505</v>
      </c>
      <c r="L63" s="15">
        <f t="shared" si="25"/>
        <v>0.68427600302128222</v>
      </c>
      <c r="M63" s="15">
        <f t="shared" si="26"/>
        <v>1.0730202791271493</v>
      </c>
    </row>
    <row r="64" spans="1:13" ht="13.5" thickBot="1" x14ac:dyDescent="0.25">
      <c r="A64" s="11">
        <v>45377</v>
      </c>
      <c r="B64" s="14">
        <v>81.38</v>
      </c>
      <c r="C64" s="14">
        <v>91.35</v>
      </c>
      <c r="D64" s="10">
        <f t="shared" si="0"/>
        <v>83.872500000000002</v>
      </c>
      <c r="E64" s="14">
        <v>73.13</v>
      </c>
      <c r="F64" s="14">
        <v>82.45</v>
      </c>
      <c r="G64" s="10">
        <f t="shared" si="1"/>
        <v>75.459999999999994</v>
      </c>
      <c r="H64" s="14">
        <v>66.67</v>
      </c>
      <c r="I64" s="14">
        <v>76.099999999999994</v>
      </c>
      <c r="J64" s="10">
        <f t="shared" si="2"/>
        <v>69.027500000000003</v>
      </c>
      <c r="K64" s="15">
        <f t="shared" si="24"/>
        <v>0.6857090299636186</v>
      </c>
      <c r="L64" s="15">
        <f t="shared" si="25"/>
        <v>0.67054694095170386</v>
      </c>
      <c r="M64" s="15">
        <f t="shared" si="26"/>
        <v>1.0644999614465265</v>
      </c>
    </row>
    <row r="65" spans="1:13" ht="13.5" thickBot="1" x14ac:dyDescent="0.25">
      <c r="A65" s="11">
        <v>45378</v>
      </c>
      <c r="B65" s="14">
        <v>82.35</v>
      </c>
      <c r="C65" s="14">
        <v>92.08</v>
      </c>
      <c r="D65" s="10">
        <f t="shared" si="0"/>
        <v>84.782499999999999</v>
      </c>
      <c r="E65" s="14">
        <v>73.78</v>
      </c>
      <c r="F65" s="14">
        <v>83.25</v>
      </c>
      <c r="G65" s="10">
        <f t="shared" si="1"/>
        <v>76.147500000000008</v>
      </c>
      <c r="H65" s="14">
        <v>67.66</v>
      </c>
      <c r="I65" s="14">
        <v>77.099999999999994</v>
      </c>
      <c r="J65" s="10">
        <f t="shared" si="2"/>
        <v>70.02</v>
      </c>
      <c r="K65" s="15">
        <f t="shared" si="24"/>
        <v>0.69314883701917185</v>
      </c>
      <c r="L65" s="15">
        <f t="shared" si="25"/>
        <v>0.67665615141955848</v>
      </c>
      <c r="M65" s="15">
        <f t="shared" si="26"/>
        <v>1.0798056904927134</v>
      </c>
    </row>
    <row r="66" spans="1:13" ht="13.5" thickBot="1" x14ac:dyDescent="0.25">
      <c r="A66" s="11">
        <v>45379</v>
      </c>
      <c r="B66" s="14">
        <v>81.78</v>
      </c>
      <c r="C66" s="14">
        <v>91.78</v>
      </c>
      <c r="D66" s="10">
        <f t="shared" si="0"/>
        <v>84.28</v>
      </c>
      <c r="E66" s="14">
        <v>73.53</v>
      </c>
      <c r="F66" s="14">
        <v>84.38</v>
      </c>
      <c r="G66" s="10">
        <f t="shared" si="1"/>
        <v>76.242500000000007</v>
      </c>
      <c r="H66" s="14">
        <v>67.489999999999995</v>
      </c>
      <c r="I66" s="14">
        <v>77.58</v>
      </c>
      <c r="J66" s="10">
        <f t="shared" si="2"/>
        <v>70.012499999999989</v>
      </c>
      <c r="K66" s="15">
        <f t="shared" si="24"/>
        <v>0.68904059191431966</v>
      </c>
      <c r="L66" s="15">
        <f t="shared" si="25"/>
        <v>0.67750033322966197</v>
      </c>
      <c r="M66" s="15">
        <f t="shared" si="26"/>
        <v>1.0796900300717094</v>
      </c>
    </row>
    <row r="67" spans="1:13" ht="13.5" thickBot="1" x14ac:dyDescent="0.25">
      <c r="A67" s="11">
        <v>45384</v>
      </c>
      <c r="B67" s="14">
        <v>78.84</v>
      </c>
      <c r="C67" s="14">
        <v>89.41</v>
      </c>
      <c r="D67" s="10">
        <f t="shared" si="0"/>
        <v>81.482500000000002</v>
      </c>
      <c r="E67" s="14">
        <v>71.319999999999993</v>
      </c>
      <c r="F67" s="14">
        <v>81.42</v>
      </c>
      <c r="G67" s="10">
        <f t="shared" si="1"/>
        <v>73.844999999999999</v>
      </c>
      <c r="H67" s="14">
        <v>65.91</v>
      </c>
      <c r="I67" s="14">
        <v>75.400000000000006</v>
      </c>
      <c r="J67" s="10">
        <f t="shared" si="2"/>
        <v>68.282499999999999</v>
      </c>
      <c r="K67" s="15">
        <f t="shared" si="24"/>
        <v>0.66616931692760506</v>
      </c>
      <c r="L67" s="15">
        <f t="shared" si="25"/>
        <v>0.65619585017994408</v>
      </c>
      <c r="M67" s="15">
        <f t="shared" si="26"/>
        <v>1.0530110262934691</v>
      </c>
    </row>
    <row r="68" spans="1:13" ht="13.5" thickBot="1" x14ac:dyDescent="0.25">
      <c r="A68" s="11">
        <v>45385</v>
      </c>
      <c r="B68" s="14">
        <v>77.599999999999994</v>
      </c>
      <c r="C68" s="14">
        <v>87.73</v>
      </c>
      <c r="D68" s="10">
        <f t="shared" si="0"/>
        <v>80.132499999999993</v>
      </c>
      <c r="E68" s="14">
        <v>70.680000000000007</v>
      </c>
      <c r="F68" s="14">
        <v>80.72</v>
      </c>
      <c r="G68" s="10">
        <f t="shared" si="1"/>
        <v>73.19</v>
      </c>
      <c r="H68" s="14">
        <v>65.349999999999994</v>
      </c>
      <c r="I68" s="14">
        <v>75.209999999999994</v>
      </c>
      <c r="J68" s="10">
        <f t="shared" si="2"/>
        <v>67.814999999999998</v>
      </c>
      <c r="K68" s="15">
        <f t="shared" si="24"/>
        <v>0.65513224052650942</v>
      </c>
      <c r="L68" s="15">
        <f t="shared" si="25"/>
        <v>0.65037543875238812</v>
      </c>
      <c r="M68" s="15">
        <f t="shared" si="26"/>
        <v>1.0458015267175573</v>
      </c>
    </row>
    <row r="69" spans="1:13" ht="13.5" thickBot="1" x14ac:dyDescent="0.25">
      <c r="A69" s="11">
        <v>45386</v>
      </c>
      <c r="B69" s="14">
        <v>78.72</v>
      </c>
      <c r="C69" s="14">
        <v>89</v>
      </c>
      <c r="D69" s="10">
        <f t="shared" si="0"/>
        <v>81.289999999999992</v>
      </c>
      <c r="E69" s="14">
        <v>71.61</v>
      </c>
      <c r="F69" s="14">
        <v>81.540000000000006</v>
      </c>
      <c r="G69" s="10">
        <f t="shared" si="1"/>
        <v>74.092500000000001</v>
      </c>
      <c r="H69" s="14">
        <v>66.72</v>
      </c>
      <c r="I69" s="14">
        <v>76.55</v>
      </c>
      <c r="J69" s="10">
        <f t="shared" si="2"/>
        <v>69.177499999999995</v>
      </c>
      <c r="K69" s="15">
        <f t="shared" si="24"/>
        <v>0.66459551158893027</v>
      </c>
      <c r="L69" s="15">
        <f t="shared" si="25"/>
        <v>0.65839516594837166</v>
      </c>
      <c r="M69" s="15">
        <f t="shared" si="26"/>
        <v>1.066813169866605</v>
      </c>
    </row>
    <row r="70" spans="1:13" ht="13.5" thickBot="1" x14ac:dyDescent="0.25">
      <c r="A70" s="11">
        <v>45387</v>
      </c>
      <c r="B70" s="14">
        <v>80.569999999999993</v>
      </c>
      <c r="C70" s="14">
        <v>90.35</v>
      </c>
      <c r="D70" s="10">
        <f t="shared" si="0"/>
        <v>83.014999999999986</v>
      </c>
      <c r="E70" s="14">
        <v>73.86</v>
      </c>
      <c r="F70" s="14">
        <v>83.95</v>
      </c>
      <c r="G70" s="10">
        <f t="shared" si="1"/>
        <v>76.382499999999993</v>
      </c>
      <c r="H70" s="14">
        <v>67.209999999999994</v>
      </c>
      <c r="I70" s="14">
        <v>77.150000000000006</v>
      </c>
      <c r="J70" s="10">
        <f t="shared" si="2"/>
        <v>69.694999999999993</v>
      </c>
      <c r="K70" s="15">
        <f t="shared" si="24"/>
        <v>0.67869844254588563</v>
      </c>
      <c r="L70" s="15">
        <f t="shared" si="25"/>
        <v>0.67874439063402492</v>
      </c>
      <c r="M70" s="15">
        <f t="shared" si="26"/>
        <v>1.0747937389158764</v>
      </c>
    </row>
    <row r="71" spans="1:13" ht="13.5" thickBot="1" x14ac:dyDescent="0.25">
      <c r="A71" s="11">
        <v>45390</v>
      </c>
      <c r="B71" s="14">
        <v>84.44</v>
      </c>
      <c r="C71" s="14">
        <v>93.97</v>
      </c>
      <c r="D71" s="10">
        <f t="shared" si="0"/>
        <v>86.822499999999991</v>
      </c>
      <c r="E71" s="14">
        <v>77.09</v>
      </c>
      <c r="F71" s="14">
        <v>87.03</v>
      </c>
      <c r="G71" s="10">
        <f t="shared" si="1"/>
        <v>79.575000000000003</v>
      </c>
      <c r="H71" s="14">
        <v>68.760000000000005</v>
      </c>
      <c r="I71" s="14">
        <v>78.180000000000007</v>
      </c>
      <c r="J71" s="10">
        <f t="shared" si="2"/>
        <v>71.115000000000009</v>
      </c>
      <c r="K71" s="15">
        <f t="shared" si="24"/>
        <v>0.70982708580304954</v>
      </c>
      <c r="L71" s="15">
        <f t="shared" si="25"/>
        <v>0.70711334251566182</v>
      </c>
      <c r="M71" s="15">
        <f t="shared" si="26"/>
        <v>1.0966921119592878</v>
      </c>
    </row>
    <row r="72" spans="1:13" ht="13.5" thickBot="1" x14ac:dyDescent="0.25">
      <c r="A72" s="11">
        <v>45391</v>
      </c>
      <c r="B72" s="14">
        <v>84.56</v>
      </c>
      <c r="C72" s="14">
        <v>94.37</v>
      </c>
      <c r="D72" s="10">
        <f t="shared" si="0"/>
        <v>87.012500000000003</v>
      </c>
      <c r="E72" s="14">
        <v>77.62</v>
      </c>
      <c r="F72" s="14">
        <v>87.88</v>
      </c>
      <c r="G72" s="10">
        <f t="shared" si="1"/>
        <v>80.185000000000002</v>
      </c>
      <c r="H72" s="14">
        <v>67.400000000000006</v>
      </c>
      <c r="I72" s="14">
        <v>78.95</v>
      </c>
      <c r="J72" s="10">
        <f t="shared" si="2"/>
        <v>70.287500000000009</v>
      </c>
      <c r="K72" s="15">
        <f t="shared" si="24"/>
        <v>0.71138045211135192</v>
      </c>
      <c r="L72" s="15">
        <f t="shared" si="25"/>
        <v>0.71253387834895809</v>
      </c>
      <c r="M72" s="15">
        <f t="shared" si="26"/>
        <v>1.0839309121751872</v>
      </c>
    </row>
    <row r="73" spans="1:13" ht="13.5" thickBot="1" x14ac:dyDescent="0.25">
      <c r="A73" s="11">
        <v>45392</v>
      </c>
      <c r="B73" s="14">
        <v>83.88</v>
      </c>
      <c r="C73" s="14">
        <v>93.8</v>
      </c>
      <c r="D73" s="10">
        <f t="shared" si="0"/>
        <v>86.36</v>
      </c>
      <c r="E73" s="14">
        <v>76.349999999999994</v>
      </c>
      <c r="F73" s="14">
        <v>86.49</v>
      </c>
      <c r="G73" s="10">
        <f t="shared" si="1"/>
        <v>78.884999999999991</v>
      </c>
      <c r="H73" s="14">
        <v>68.239999999999995</v>
      </c>
      <c r="I73" s="14">
        <v>78.22</v>
      </c>
      <c r="J73" s="10">
        <f t="shared" si="2"/>
        <v>70.734999999999985</v>
      </c>
      <c r="K73" s="15">
        <f t="shared" si="24"/>
        <v>0.70604586518415569</v>
      </c>
      <c r="L73" s="15">
        <f t="shared" si="25"/>
        <v>0.70098191673701504</v>
      </c>
      <c r="M73" s="15">
        <f t="shared" si="26"/>
        <v>1.0908319839617548</v>
      </c>
    </row>
    <row r="74" spans="1:13" ht="13.5" thickBot="1" x14ac:dyDescent="0.25">
      <c r="A74" s="11">
        <v>45393</v>
      </c>
      <c r="B74" s="14">
        <v>89.61</v>
      </c>
      <c r="C74" s="14">
        <v>98.93</v>
      </c>
      <c r="D74" s="10">
        <f t="shared" si="0"/>
        <v>91.94</v>
      </c>
      <c r="E74" s="14">
        <v>80.48</v>
      </c>
      <c r="F74" s="14">
        <v>90.48</v>
      </c>
      <c r="G74" s="10">
        <f t="shared" si="1"/>
        <v>82.98</v>
      </c>
      <c r="H74" s="14">
        <v>70.59</v>
      </c>
      <c r="I74" s="14">
        <v>80.25</v>
      </c>
      <c r="J74" s="10">
        <f t="shared" si="2"/>
        <v>73.004999999999995</v>
      </c>
      <c r="K74" s="15">
        <f t="shared" si="24"/>
        <v>0.75166578097535053</v>
      </c>
      <c r="L74" s="15">
        <f t="shared" si="25"/>
        <v>0.73737059581463549</v>
      </c>
      <c r="M74" s="15">
        <f t="shared" si="26"/>
        <v>1.1258385380522784</v>
      </c>
    </row>
    <row r="75" spans="1:13" ht="13.5" thickBot="1" x14ac:dyDescent="0.25">
      <c r="A75" s="11">
        <v>45394</v>
      </c>
      <c r="B75" s="14">
        <v>93.54</v>
      </c>
      <c r="C75" s="14">
        <v>102.44</v>
      </c>
      <c r="D75" s="10">
        <f t="shared" si="0"/>
        <v>95.765000000000001</v>
      </c>
      <c r="E75" s="14">
        <v>83.23</v>
      </c>
      <c r="F75" s="14">
        <v>93.88</v>
      </c>
      <c r="G75" s="10">
        <f t="shared" si="1"/>
        <v>85.892499999999998</v>
      </c>
      <c r="H75" s="14">
        <v>73.09</v>
      </c>
      <c r="I75" s="14">
        <v>82.72</v>
      </c>
      <c r="J75" s="10">
        <f t="shared" si="2"/>
        <v>75.497500000000002</v>
      </c>
      <c r="K75" s="15">
        <f t="shared" si="24"/>
        <v>0.78293749744512131</v>
      </c>
      <c r="L75" s="15">
        <f t="shared" si="25"/>
        <v>0.76325143288754616</v>
      </c>
      <c r="M75" s="15">
        <f t="shared" si="26"/>
        <v>1.1642763512992522</v>
      </c>
    </row>
    <row r="76" spans="1:13" ht="13.5" thickBot="1" x14ac:dyDescent="0.25">
      <c r="A76" s="11">
        <v>45397</v>
      </c>
      <c r="B76" s="14">
        <v>93.57</v>
      </c>
      <c r="C76" s="14">
        <v>103.6</v>
      </c>
      <c r="D76" s="10">
        <f t="shared" si="0"/>
        <v>96.077499999999986</v>
      </c>
      <c r="E76" s="14">
        <v>82.87</v>
      </c>
      <c r="F76" s="14">
        <v>93.02</v>
      </c>
      <c r="G76" s="10">
        <f t="shared" si="1"/>
        <v>85.407499999999999</v>
      </c>
      <c r="H76" s="14">
        <v>72.680000000000007</v>
      </c>
      <c r="I76" s="14">
        <v>83.38</v>
      </c>
      <c r="J76" s="10">
        <f t="shared" si="2"/>
        <v>75.355000000000004</v>
      </c>
      <c r="K76" s="15">
        <f t="shared" si="24"/>
        <v>0.78549237624167101</v>
      </c>
      <c r="L76" s="15">
        <f t="shared" si="25"/>
        <v>0.75894166259385976</v>
      </c>
      <c r="M76" s="15">
        <f t="shared" si="26"/>
        <v>1.1620788033001774</v>
      </c>
    </row>
    <row r="77" spans="1:13" ht="13.5" thickBot="1" x14ac:dyDescent="0.25">
      <c r="A77" s="11">
        <v>45398</v>
      </c>
      <c r="B77" s="14">
        <v>97.49</v>
      </c>
      <c r="C77" s="14">
        <v>107.94</v>
      </c>
      <c r="D77" s="10">
        <f t="shared" si="0"/>
        <v>100.10249999999999</v>
      </c>
      <c r="E77" s="14">
        <v>84.65</v>
      </c>
      <c r="F77" s="14">
        <v>95.26</v>
      </c>
      <c r="G77" s="10">
        <f t="shared" si="1"/>
        <v>87.302500000000009</v>
      </c>
      <c r="H77" s="14">
        <v>74.86</v>
      </c>
      <c r="I77" s="14">
        <v>84.85</v>
      </c>
      <c r="J77" s="10">
        <f t="shared" si="2"/>
        <v>77.357499999999987</v>
      </c>
      <c r="K77" s="15">
        <f t="shared" si="24"/>
        <v>0.8183992151412337</v>
      </c>
      <c r="L77" s="15">
        <f t="shared" si="25"/>
        <v>0.77578086817434588</v>
      </c>
      <c r="M77" s="15">
        <f t="shared" si="26"/>
        <v>1.1929601357082271</v>
      </c>
    </row>
    <row r="78" spans="1:13" ht="13.5" thickBot="1" x14ac:dyDescent="0.25">
      <c r="A78" s="11">
        <v>45399</v>
      </c>
      <c r="B78" s="14">
        <v>92.94</v>
      </c>
      <c r="C78" s="14">
        <v>103.24</v>
      </c>
      <c r="D78" s="10">
        <f t="shared" si="0"/>
        <v>95.515000000000001</v>
      </c>
      <c r="E78" s="14">
        <v>81.41</v>
      </c>
      <c r="F78" s="14">
        <v>91.77</v>
      </c>
      <c r="G78" s="10">
        <f t="shared" si="1"/>
        <v>84</v>
      </c>
      <c r="H78" s="14">
        <v>71.650000000000006</v>
      </c>
      <c r="I78" s="14">
        <v>83</v>
      </c>
      <c r="J78" s="10">
        <f t="shared" si="2"/>
        <v>74.487500000000011</v>
      </c>
      <c r="K78" s="15">
        <f t="shared" si="24"/>
        <v>0.78089359440788142</v>
      </c>
      <c r="L78" s="15">
        <f t="shared" si="25"/>
        <v>0.7464344426178523</v>
      </c>
      <c r="M78" s="15">
        <f t="shared" si="26"/>
        <v>1.1487007479373894</v>
      </c>
    </row>
    <row r="79" spans="1:13" ht="13.5" thickBot="1" x14ac:dyDescent="0.25">
      <c r="A79" s="11">
        <v>45400</v>
      </c>
      <c r="B79" s="14">
        <v>94.83</v>
      </c>
      <c r="C79" s="14">
        <v>105.92</v>
      </c>
      <c r="D79" s="10">
        <f t="shared" si="0"/>
        <v>97.602500000000006</v>
      </c>
      <c r="E79" s="14">
        <v>82.58</v>
      </c>
      <c r="F79" s="14">
        <v>93.53</v>
      </c>
      <c r="G79" s="10">
        <f t="shared" si="1"/>
        <v>85.317499999999995</v>
      </c>
      <c r="H79" s="14">
        <v>73.34</v>
      </c>
      <c r="I79" s="14">
        <v>83.26</v>
      </c>
      <c r="J79" s="10">
        <f t="shared" si="2"/>
        <v>75.820000000000007</v>
      </c>
      <c r="K79" s="15">
        <f t="shared" si="24"/>
        <v>0.79796018476883468</v>
      </c>
      <c r="L79" s="15">
        <f t="shared" si="25"/>
        <v>0.7581419114053406</v>
      </c>
      <c r="M79" s="15">
        <f t="shared" si="26"/>
        <v>1.1692497494024214</v>
      </c>
    </row>
    <row r="80" spans="1:13" ht="13.5" thickBot="1" x14ac:dyDescent="0.25">
      <c r="A80" s="11">
        <v>45401</v>
      </c>
      <c r="B80" s="14">
        <v>90.03</v>
      </c>
      <c r="C80" s="14">
        <v>102.1</v>
      </c>
      <c r="D80" s="10">
        <f t="shared" si="0"/>
        <v>93.047500000000014</v>
      </c>
      <c r="E80" s="14">
        <v>78.77</v>
      </c>
      <c r="F80" s="14">
        <v>89.5</v>
      </c>
      <c r="G80" s="10">
        <f t="shared" si="1"/>
        <v>81.452500000000001</v>
      </c>
      <c r="H80" s="14">
        <v>69.849999999999994</v>
      </c>
      <c r="I80" s="14">
        <v>80.25</v>
      </c>
      <c r="J80" s="10">
        <f t="shared" si="2"/>
        <v>72.449999999999989</v>
      </c>
      <c r="K80" s="15">
        <f t="shared" si="24"/>
        <v>0.7607202714303235</v>
      </c>
      <c r="L80" s="15">
        <f t="shared" si="25"/>
        <v>0.72379704092060249</v>
      </c>
      <c r="M80" s="15">
        <f t="shared" si="26"/>
        <v>1.1172796668979874</v>
      </c>
    </row>
    <row r="81" spans="1:13" ht="13.5" thickBot="1" x14ac:dyDescent="0.25">
      <c r="A81" s="11">
        <v>45404</v>
      </c>
      <c r="B81" s="14">
        <v>87.34</v>
      </c>
      <c r="C81" s="14">
        <v>97.41</v>
      </c>
      <c r="D81" s="10">
        <f t="shared" si="0"/>
        <v>89.857499999999987</v>
      </c>
      <c r="E81" s="14">
        <v>77.209999999999994</v>
      </c>
      <c r="F81" s="14">
        <v>87.74</v>
      </c>
      <c r="G81" s="10">
        <f t="shared" si="1"/>
        <v>79.842500000000001</v>
      </c>
      <c r="H81" s="14">
        <v>67.22</v>
      </c>
      <c r="I81" s="14">
        <v>78.13</v>
      </c>
      <c r="J81" s="10">
        <f t="shared" si="2"/>
        <v>69.947499999999991</v>
      </c>
      <c r="K81" s="15">
        <f t="shared" si="24"/>
        <v>0.73464006867514198</v>
      </c>
      <c r="L81" s="15">
        <f t="shared" si="25"/>
        <v>0.70949038077042703</v>
      </c>
      <c r="M81" s="15">
        <f t="shared" si="26"/>
        <v>1.0786876397563421</v>
      </c>
    </row>
    <row r="82" spans="1:13" ht="13.5" thickBot="1" x14ac:dyDescent="0.25">
      <c r="A82" s="11">
        <v>45405</v>
      </c>
      <c r="B82" s="14">
        <v>86.7</v>
      </c>
      <c r="C82" s="14">
        <v>96.58</v>
      </c>
      <c r="D82" s="10">
        <f t="shared" si="0"/>
        <v>89.17</v>
      </c>
      <c r="E82" s="14">
        <v>76.349999999999994</v>
      </c>
      <c r="F82" s="14">
        <v>86.97</v>
      </c>
      <c r="G82" s="10">
        <f t="shared" si="1"/>
        <v>79.004999999999995</v>
      </c>
      <c r="H82" s="14">
        <v>67.25</v>
      </c>
      <c r="I82" s="14">
        <v>77.63</v>
      </c>
      <c r="J82" s="10">
        <f t="shared" si="2"/>
        <v>69.844999999999999</v>
      </c>
      <c r="K82" s="15">
        <f t="shared" si="24"/>
        <v>0.72901933532273233</v>
      </c>
      <c r="L82" s="15">
        <f t="shared" si="25"/>
        <v>0.70204825165504059</v>
      </c>
      <c r="M82" s="15">
        <f t="shared" si="26"/>
        <v>1.0771069473359549</v>
      </c>
    </row>
    <row r="83" spans="1:13" ht="13.5" thickBot="1" x14ac:dyDescent="0.25">
      <c r="A83" s="11">
        <v>45406</v>
      </c>
      <c r="B83" s="14">
        <v>88.16</v>
      </c>
      <c r="C83" s="14">
        <v>97.74</v>
      </c>
      <c r="D83" s="10">
        <f t="shared" si="0"/>
        <v>90.555000000000007</v>
      </c>
      <c r="E83" s="14">
        <v>77.319999999999993</v>
      </c>
      <c r="F83" s="14">
        <v>87.91</v>
      </c>
      <c r="G83" s="10">
        <f t="shared" si="1"/>
        <v>79.967500000000001</v>
      </c>
      <c r="H83" s="14">
        <v>68.430000000000007</v>
      </c>
      <c r="I83" s="14">
        <v>78.63</v>
      </c>
      <c r="J83" s="10">
        <f t="shared" si="2"/>
        <v>70.98</v>
      </c>
      <c r="K83" s="15">
        <f t="shared" si="24"/>
        <v>0.74034255814904149</v>
      </c>
      <c r="L83" s="15">
        <f t="shared" si="25"/>
        <v>0.7106011463100369</v>
      </c>
      <c r="M83" s="15">
        <f t="shared" si="26"/>
        <v>1.0946102243812168</v>
      </c>
    </row>
    <row r="84" spans="1:13" ht="13.5" thickBot="1" x14ac:dyDescent="0.25">
      <c r="A84" s="11">
        <v>45407</v>
      </c>
      <c r="B84" s="14">
        <v>90.2</v>
      </c>
      <c r="C84" s="14">
        <v>99.96</v>
      </c>
      <c r="D84" s="10">
        <f t="shared" si="0"/>
        <v>92.64</v>
      </c>
      <c r="E84" s="14">
        <v>79.209999999999994</v>
      </c>
      <c r="F84" s="14">
        <v>89.35</v>
      </c>
      <c r="G84" s="10">
        <f t="shared" si="1"/>
        <v>81.745000000000005</v>
      </c>
      <c r="H84" s="14">
        <v>69.650000000000006</v>
      </c>
      <c r="I84" s="14">
        <v>79.599999999999994</v>
      </c>
      <c r="J84" s="10">
        <f t="shared" si="2"/>
        <v>72.137500000000003</v>
      </c>
      <c r="K84" s="15">
        <f t="shared" si="24"/>
        <v>0.75738870947962234</v>
      </c>
      <c r="L84" s="15">
        <f t="shared" si="25"/>
        <v>0.72639623228328976</v>
      </c>
      <c r="M84" s="15">
        <f t="shared" si="26"/>
        <v>1.1124604826894904</v>
      </c>
    </row>
    <row r="85" spans="1:13" ht="13.5" thickBot="1" x14ac:dyDescent="0.25">
      <c r="A85" s="11">
        <v>45408</v>
      </c>
      <c r="B85" s="14">
        <v>87.85</v>
      </c>
      <c r="C85" s="14">
        <v>97.6</v>
      </c>
      <c r="D85" s="10">
        <f t="shared" si="0"/>
        <v>90.287499999999994</v>
      </c>
      <c r="E85" s="14">
        <v>78.64</v>
      </c>
      <c r="F85" s="14">
        <v>89.14</v>
      </c>
      <c r="G85" s="10">
        <f t="shared" si="1"/>
        <v>81.265000000000001</v>
      </c>
      <c r="H85" s="14">
        <v>69.03</v>
      </c>
      <c r="I85" s="14">
        <v>79.63</v>
      </c>
      <c r="J85" s="10">
        <f t="shared" si="2"/>
        <v>71.680000000000007</v>
      </c>
      <c r="K85" s="15">
        <f t="shared" si="24"/>
        <v>0.73815558189919472</v>
      </c>
      <c r="L85" s="15">
        <f t="shared" si="25"/>
        <v>0.72213089261118768</v>
      </c>
      <c r="M85" s="15">
        <f t="shared" si="26"/>
        <v>1.1054051970082506</v>
      </c>
    </row>
    <row r="86" spans="1:13" ht="13.5" thickBot="1" x14ac:dyDescent="0.25">
      <c r="A86" s="11">
        <v>45411</v>
      </c>
      <c r="B86" s="14">
        <v>85.89</v>
      </c>
      <c r="C86" s="14">
        <v>95.6</v>
      </c>
      <c r="D86" s="10">
        <f t="shared" si="0"/>
        <v>88.317499999999995</v>
      </c>
      <c r="E86" s="14">
        <v>76.61</v>
      </c>
      <c r="F86" s="14">
        <v>86.38</v>
      </c>
      <c r="G86" s="10">
        <f t="shared" si="1"/>
        <v>79.052499999999995</v>
      </c>
      <c r="H86" s="14">
        <v>67.61</v>
      </c>
      <c r="I86" s="14">
        <v>77.75</v>
      </c>
      <c r="J86" s="10">
        <f t="shared" si="2"/>
        <v>70.144999999999996</v>
      </c>
      <c r="K86" s="15">
        <f t="shared" si="24"/>
        <v>0.72204962596574418</v>
      </c>
      <c r="L86" s="15">
        <f t="shared" si="25"/>
        <v>0.70247034256009244</v>
      </c>
      <c r="M86" s="15">
        <f t="shared" si="26"/>
        <v>1.0817333641761122</v>
      </c>
    </row>
    <row r="87" spans="1:13" ht="13.5" thickBot="1" x14ac:dyDescent="0.25">
      <c r="A87" s="11">
        <v>45412</v>
      </c>
      <c r="B87" s="14">
        <v>89.15</v>
      </c>
      <c r="C87" s="14">
        <v>99.09</v>
      </c>
      <c r="D87" s="10">
        <f t="shared" si="0"/>
        <v>91.635000000000019</v>
      </c>
      <c r="E87" s="14">
        <v>78.53</v>
      </c>
      <c r="F87" s="14">
        <v>88.62</v>
      </c>
      <c r="G87" s="10">
        <f t="shared" si="1"/>
        <v>81.052500000000009</v>
      </c>
      <c r="H87" s="14">
        <v>69.23</v>
      </c>
      <c r="I87" s="14">
        <v>79.150000000000006</v>
      </c>
      <c r="J87" s="10">
        <f t="shared" si="2"/>
        <v>71.710000000000008</v>
      </c>
      <c r="K87" s="15">
        <f t="shared" si="24"/>
        <v>0.74917221926991806</v>
      </c>
      <c r="L87" s="15">
        <f t="shared" si="25"/>
        <v>0.72024259119385092</v>
      </c>
      <c r="M87" s="15">
        <f t="shared" si="26"/>
        <v>1.1058678386922665</v>
      </c>
    </row>
    <row r="88" spans="1:13" ht="13.5" thickBot="1" x14ac:dyDescent="0.25">
      <c r="A88" s="11">
        <v>45414</v>
      </c>
      <c r="B88" s="14">
        <v>93.71</v>
      </c>
      <c r="C88" s="14">
        <v>103.69</v>
      </c>
      <c r="D88" s="10">
        <f t="shared" si="0"/>
        <v>96.204999999999998</v>
      </c>
      <c r="E88" s="14">
        <v>81.47</v>
      </c>
      <c r="F88" s="14">
        <v>91.87</v>
      </c>
      <c r="G88" s="10">
        <f t="shared" si="1"/>
        <v>84.07</v>
      </c>
      <c r="H88" s="14">
        <v>71.45</v>
      </c>
      <c r="I88" s="14">
        <v>80.59</v>
      </c>
      <c r="J88" s="10">
        <f t="shared" si="2"/>
        <v>73.735000000000014</v>
      </c>
      <c r="K88" s="15">
        <f t="shared" si="24"/>
        <v>0.78653476679066348</v>
      </c>
      <c r="L88" s="15">
        <f t="shared" si="25"/>
        <v>0.74705647132003372</v>
      </c>
      <c r="M88" s="15">
        <f t="shared" si="26"/>
        <v>1.1370961523633283</v>
      </c>
    </row>
    <row r="89" spans="1:13" ht="13.5" thickBot="1" x14ac:dyDescent="0.25">
      <c r="A89" s="11">
        <v>45415</v>
      </c>
      <c r="B89" s="14">
        <v>92.91</v>
      </c>
      <c r="C89" s="14">
        <v>103.72</v>
      </c>
      <c r="D89" s="10">
        <f t="shared" si="0"/>
        <v>95.612500000000011</v>
      </c>
      <c r="E89" s="14">
        <v>80.89</v>
      </c>
      <c r="F89" s="14">
        <v>91.34</v>
      </c>
      <c r="G89" s="10">
        <f t="shared" si="1"/>
        <v>83.502499999999998</v>
      </c>
      <c r="H89" s="14">
        <v>71.569999999999993</v>
      </c>
      <c r="I89" s="14">
        <v>81.430000000000007</v>
      </c>
      <c r="J89" s="10">
        <f t="shared" si="2"/>
        <v>74.034999999999997</v>
      </c>
      <c r="K89" s="15">
        <f t="shared" si="24"/>
        <v>0.78169071659240508</v>
      </c>
      <c r="L89" s="15">
        <f t="shared" si="25"/>
        <v>0.74201359577020487</v>
      </c>
      <c r="M89" s="15">
        <f t="shared" si="26"/>
        <v>1.1417225692034854</v>
      </c>
    </row>
    <row r="90" spans="1:13" ht="13.5" thickBot="1" x14ac:dyDescent="0.25">
      <c r="A90" s="11">
        <v>45418</v>
      </c>
      <c r="B90" s="14">
        <v>94.97</v>
      </c>
      <c r="C90" s="14">
        <v>104.73</v>
      </c>
      <c r="D90" s="10">
        <f t="shared" si="0"/>
        <v>97.41</v>
      </c>
      <c r="E90" s="14">
        <v>81.69</v>
      </c>
      <c r="F90" s="14">
        <v>91.84</v>
      </c>
      <c r="G90" s="10">
        <f t="shared" si="1"/>
        <v>84.227499999999992</v>
      </c>
      <c r="H90" s="14">
        <v>72.03</v>
      </c>
      <c r="I90" s="14">
        <v>82.19</v>
      </c>
      <c r="J90" s="10">
        <f t="shared" si="2"/>
        <v>74.569999999999993</v>
      </c>
      <c r="K90" s="15">
        <f t="shared" si="24"/>
        <v>0.79638637943015989</v>
      </c>
      <c r="L90" s="15">
        <f t="shared" si="25"/>
        <v>0.74845603589994225</v>
      </c>
      <c r="M90" s="15">
        <f t="shared" si="26"/>
        <v>1.1499730125684324</v>
      </c>
    </row>
    <row r="91" spans="1:13" ht="13.5" thickBot="1" x14ac:dyDescent="0.25">
      <c r="A91" s="11">
        <v>45419</v>
      </c>
      <c r="B91" s="14">
        <v>93.53</v>
      </c>
      <c r="C91" s="14">
        <v>103.85</v>
      </c>
      <c r="D91" s="10">
        <f t="shared" si="0"/>
        <v>96.110000000000014</v>
      </c>
      <c r="E91" s="14">
        <v>79.95</v>
      </c>
      <c r="F91" s="14">
        <v>90.97</v>
      </c>
      <c r="G91" s="10">
        <f t="shared" si="1"/>
        <v>82.705000000000013</v>
      </c>
      <c r="H91" s="14">
        <v>72.27</v>
      </c>
      <c r="I91" s="14">
        <v>81.849999999999994</v>
      </c>
      <c r="J91" s="10">
        <f t="shared" si="2"/>
        <v>74.664999999999992</v>
      </c>
      <c r="K91" s="15">
        <f t="shared" si="24"/>
        <v>0.78575808363651245</v>
      </c>
      <c r="L91" s="15">
        <f t="shared" si="25"/>
        <v>0.7349269116274938</v>
      </c>
      <c r="M91" s="15">
        <f t="shared" si="26"/>
        <v>1.1514380445678154</v>
      </c>
    </row>
    <row r="92" spans="1:13" ht="13.5" thickBot="1" x14ac:dyDescent="0.25">
      <c r="A92" s="11">
        <v>45420</v>
      </c>
      <c r="B92" s="14">
        <v>93.55</v>
      </c>
      <c r="C92" s="14">
        <v>104.13</v>
      </c>
      <c r="D92" s="10">
        <f t="shared" si="0"/>
        <v>96.194999999999993</v>
      </c>
      <c r="E92" s="14">
        <v>80.349999999999994</v>
      </c>
      <c r="F92" s="14">
        <v>90.92</v>
      </c>
      <c r="G92" s="10">
        <f t="shared" si="1"/>
        <v>82.992499999999993</v>
      </c>
      <c r="H92" s="14">
        <v>72.430000000000007</v>
      </c>
      <c r="I92" s="14">
        <v>82.73</v>
      </c>
      <c r="J92" s="10">
        <f t="shared" si="2"/>
        <v>75.00500000000001</v>
      </c>
      <c r="K92" s="15">
        <f t="shared" si="24"/>
        <v>0.78645301066917384</v>
      </c>
      <c r="L92" s="15">
        <f t="shared" si="25"/>
        <v>0.73748167236859641</v>
      </c>
      <c r="M92" s="15">
        <f t="shared" si="26"/>
        <v>1.1566813169866608</v>
      </c>
    </row>
    <row r="93" spans="1:13" ht="13.5" thickBot="1" x14ac:dyDescent="0.25">
      <c r="A93" s="11">
        <v>45421</v>
      </c>
      <c r="B93" s="14">
        <v>95.1</v>
      </c>
      <c r="C93" s="14">
        <v>104.5</v>
      </c>
      <c r="D93" s="10">
        <f t="shared" si="0"/>
        <v>97.449999999999989</v>
      </c>
      <c r="E93" s="14">
        <v>81.349999999999994</v>
      </c>
      <c r="F93" s="14">
        <v>91</v>
      </c>
      <c r="G93" s="10">
        <f t="shared" si="1"/>
        <v>83.762499999999989</v>
      </c>
      <c r="H93" s="14">
        <v>72.58</v>
      </c>
      <c r="I93" s="14">
        <v>82.81</v>
      </c>
      <c r="J93" s="10">
        <f t="shared" si="2"/>
        <v>75.137500000000003</v>
      </c>
      <c r="K93" s="15">
        <f t="shared" si="24"/>
        <v>0.79671340391611822</v>
      </c>
      <c r="L93" s="15">
        <f t="shared" si="25"/>
        <v>0.74432398809259337</v>
      </c>
      <c r="M93" s="15">
        <f t="shared" si="26"/>
        <v>1.1587246510910634</v>
      </c>
    </row>
    <row r="94" spans="1:13" ht="13.5" thickBot="1" x14ac:dyDescent="0.25">
      <c r="A94" s="11">
        <v>45422</v>
      </c>
      <c r="B94" s="14">
        <v>93.82</v>
      </c>
      <c r="C94" s="14">
        <v>104</v>
      </c>
      <c r="D94" s="10">
        <f t="shared" si="0"/>
        <v>96.364999999999995</v>
      </c>
      <c r="E94" s="14">
        <v>81.150000000000006</v>
      </c>
      <c r="F94" s="14">
        <v>91</v>
      </c>
      <c r="G94" s="10">
        <f t="shared" si="1"/>
        <v>83.612500000000011</v>
      </c>
      <c r="H94" s="14">
        <v>71.680000000000007</v>
      </c>
      <c r="I94" s="14">
        <v>81.78</v>
      </c>
      <c r="J94" s="10">
        <f t="shared" si="2"/>
        <v>74.205000000000013</v>
      </c>
      <c r="K94" s="15">
        <f t="shared" si="24"/>
        <v>0.78784286473449705</v>
      </c>
      <c r="L94" s="15">
        <f t="shared" si="25"/>
        <v>0.74299106944506166</v>
      </c>
      <c r="M94" s="15">
        <f t="shared" si="26"/>
        <v>1.144344205412908</v>
      </c>
    </row>
    <row r="95" spans="1:13" ht="13.5" thickBot="1" x14ac:dyDescent="0.25">
      <c r="A95" s="11">
        <v>45425</v>
      </c>
      <c r="B95" s="14">
        <v>91.82</v>
      </c>
      <c r="C95" s="14">
        <v>101.52</v>
      </c>
      <c r="D95" s="10">
        <f t="shared" si="0"/>
        <v>94.24499999999999</v>
      </c>
      <c r="E95" s="14">
        <v>79.08</v>
      </c>
      <c r="F95" s="14">
        <v>89.04</v>
      </c>
      <c r="G95" s="10">
        <f t="shared" si="1"/>
        <v>81.570000000000007</v>
      </c>
      <c r="H95" s="14">
        <v>70.69</v>
      </c>
      <c r="I95" s="14">
        <v>80.680000000000007</v>
      </c>
      <c r="J95" s="10">
        <f t="shared" si="2"/>
        <v>73.1875</v>
      </c>
      <c r="K95" s="15">
        <f t="shared" si="24"/>
        <v>0.77051056697870257</v>
      </c>
      <c r="L95" s="15">
        <f t="shared" si="25"/>
        <v>0.72484116052783587</v>
      </c>
      <c r="M95" s="15">
        <f t="shared" si="26"/>
        <v>1.128652941630041</v>
      </c>
    </row>
    <row r="96" spans="1:13" ht="13.5" thickBot="1" x14ac:dyDescent="0.25">
      <c r="A96" s="11">
        <v>45426</v>
      </c>
      <c r="B96" s="14">
        <v>92.7</v>
      </c>
      <c r="C96" s="14">
        <v>102.99</v>
      </c>
      <c r="D96" s="10">
        <f t="shared" si="0"/>
        <v>95.272500000000008</v>
      </c>
      <c r="E96" s="14">
        <v>80.48</v>
      </c>
      <c r="F96" s="14">
        <v>90.52</v>
      </c>
      <c r="G96" s="10">
        <f t="shared" si="1"/>
        <v>82.99</v>
      </c>
      <c r="H96" s="14">
        <v>70.5</v>
      </c>
      <c r="I96" s="14">
        <v>80.83</v>
      </c>
      <c r="J96" s="10">
        <f t="shared" si="2"/>
        <v>73.082499999999996</v>
      </c>
      <c r="K96" s="15">
        <f t="shared" si="24"/>
        <v>0.77891100846175876</v>
      </c>
      <c r="L96" s="15">
        <f t="shared" si="25"/>
        <v>0.73745945705780425</v>
      </c>
      <c r="M96" s="15">
        <f t="shared" si="26"/>
        <v>1.1270336957359859</v>
      </c>
    </row>
    <row r="97" spans="1:13" x14ac:dyDescent="0.2">
      <c r="A97" s="11">
        <v>45427</v>
      </c>
      <c r="B97" s="14">
        <v>91.84</v>
      </c>
      <c r="C97" s="14">
        <v>102.15</v>
      </c>
      <c r="D97" s="10">
        <f t="shared" si="0"/>
        <v>94.41749999999999</v>
      </c>
      <c r="E97" s="14">
        <v>80.06</v>
      </c>
      <c r="F97" s="14">
        <v>90.34</v>
      </c>
      <c r="G97" s="10">
        <f t="shared" si="1"/>
        <v>82.63</v>
      </c>
      <c r="H97" s="14">
        <v>70.540000000000006</v>
      </c>
      <c r="I97" s="14">
        <v>80.48</v>
      </c>
      <c r="J97" s="10">
        <f t="shared" si="2"/>
        <v>73.025000000000006</v>
      </c>
      <c r="K97" s="15">
        <f t="shared" si="24"/>
        <v>0.77192086007439809</v>
      </c>
      <c r="L97" s="15">
        <f t="shared" si="25"/>
        <v>0.73426045230372772</v>
      </c>
      <c r="M97" s="15">
        <f t="shared" si="26"/>
        <v>1.1261469658416225</v>
      </c>
    </row>
    <row r="98" spans="1:13" x14ac:dyDescent="0.2">
      <c r="B98" s="14"/>
      <c r="C98" s="14"/>
      <c r="E98" s="14"/>
      <c r="F98" s="14"/>
      <c r="H98" s="14"/>
      <c r="I98" s="14"/>
    </row>
    <row r="99" spans="1:13" x14ac:dyDescent="0.2">
      <c r="B99" s="14"/>
      <c r="C99" s="14"/>
      <c r="E99" s="14"/>
      <c r="F99" s="14"/>
      <c r="H99" s="14"/>
      <c r="I99" s="14"/>
    </row>
    <row r="100" spans="1:13" x14ac:dyDescent="0.2">
      <c r="B100" s="14"/>
      <c r="C100" s="14"/>
      <c r="E100" s="14"/>
      <c r="F100" s="14"/>
      <c r="H100" s="14"/>
      <c r="I100" s="14"/>
    </row>
    <row r="101" spans="1:13" x14ac:dyDescent="0.2">
      <c r="B101" s="14"/>
      <c r="C101" s="14"/>
      <c r="E101" s="14"/>
      <c r="F101" s="14"/>
      <c r="H101" s="14"/>
      <c r="I101" s="14"/>
    </row>
    <row r="102" spans="1:13" x14ac:dyDescent="0.2">
      <c r="B102" s="14"/>
      <c r="C102" s="14"/>
      <c r="E102" s="14"/>
      <c r="F102" s="14"/>
      <c r="H102" s="14"/>
      <c r="I102" s="14"/>
    </row>
    <row r="103" spans="1:13" x14ac:dyDescent="0.2">
      <c r="B103" s="14"/>
      <c r="C103" s="14"/>
      <c r="E103" s="14"/>
      <c r="F103" s="14"/>
      <c r="H103" s="14"/>
      <c r="I103" s="14"/>
    </row>
    <row r="104" spans="1:13" x14ac:dyDescent="0.2">
      <c r="B104" s="14"/>
      <c r="C104" s="14"/>
      <c r="E104" s="14"/>
      <c r="F104" s="14"/>
      <c r="H104" s="14"/>
      <c r="I104" s="14"/>
    </row>
    <row r="105" spans="1:13" x14ac:dyDescent="0.2">
      <c r="B105" s="14"/>
      <c r="C105" s="14"/>
      <c r="E105" s="14"/>
      <c r="F105" s="14"/>
      <c r="H105" s="14"/>
      <c r="I105" s="14"/>
    </row>
    <row r="106" spans="1:13" x14ac:dyDescent="0.2">
      <c r="B106" s="14"/>
      <c r="C106" s="14"/>
      <c r="E106" s="14"/>
      <c r="F106" s="14"/>
      <c r="H106" s="14"/>
      <c r="I106" s="14"/>
    </row>
    <row r="107" spans="1:13" x14ac:dyDescent="0.2">
      <c r="B107" s="14"/>
      <c r="C107" s="14"/>
      <c r="E107" s="14"/>
      <c r="F107" s="14"/>
      <c r="H107" s="14"/>
      <c r="I107" s="14"/>
    </row>
    <row r="108" spans="1:13" x14ac:dyDescent="0.2">
      <c r="B108" s="14"/>
      <c r="C108" s="14"/>
      <c r="E108" s="14"/>
      <c r="F108" s="14"/>
      <c r="H108" s="14"/>
      <c r="I108" s="14"/>
    </row>
    <row r="109" spans="1:13" x14ac:dyDescent="0.2">
      <c r="B109" s="14"/>
      <c r="C109" s="14"/>
      <c r="E109" s="14"/>
      <c r="F109" s="14"/>
      <c r="H109" s="14"/>
      <c r="I109" s="14"/>
    </row>
    <row r="110" spans="1:13" x14ac:dyDescent="0.2">
      <c r="B110" s="14"/>
      <c r="C110" s="14"/>
      <c r="E110" s="14"/>
      <c r="F110" s="14"/>
      <c r="H110" s="14"/>
      <c r="I110" s="14"/>
    </row>
    <row r="111" spans="1:13" x14ac:dyDescent="0.2">
      <c r="B111" s="14"/>
      <c r="C111" s="14"/>
      <c r="E111" s="14"/>
      <c r="F111" s="14"/>
      <c r="H111" s="14"/>
      <c r="I111" s="14"/>
    </row>
    <row r="112" spans="1:13" x14ac:dyDescent="0.2">
      <c r="B112" s="14"/>
      <c r="C112" s="14"/>
      <c r="E112" s="14"/>
      <c r="F112" s="14"/>
      <c r="H112" s="14"/>
      <c r="I112" s="14"/>
    </row>
    <row r="113" spans="2:9" x14ac:dyDescent="0.2">
      <c r="B113" s="14"/>
      <c r="C113" s="14"/>
      <c r="E113" s="14"/>
      <c r="F113" s="14"/>
      <c r="H113" s="14"/>
      <c r="I113" s="14"/>
    </row>
    <row r="114" spans="2:9" x14ac:dyDescent="0.2">
      <c r="B114" s="14"/>
      <c r="C114" s="14"/>
      <c r="E114" s="14"/>
      <c r="F114" s="14"/>
      <c r="H114" s="14"/>
      <c r="I114" s="14"/>
    </row>
    <row r="115" spans="2:9" x14ac:dyDescent="0.2">
      <c r="B115" s="14"/>
      <c r="C115" s="14"/>
      <c r="E115" s="14"/>
      <c r="F115" s="14"/>
      <c r="H115" s="14"/>
      <c r="I115" s="14"/>
    </row>
    <row r="116" spans="2:9" x14ac:dyDescent="0.2">
      <c r="B116" s="14"/>
      <c r="C116" s="14"/>
      <c r="E116" s="14"/>
      <c r="F116" s="14"/>
      <c r="H116" s="14"/>
      <c r="I116" s="14"/>
    </row>
    <row r="117" spans="2:9" x14ac:dyDescent="0.2">
      <c r="B117" s="14"/>
      <c r="C117" s="14"/>
      <c r="E117" s="14"/>
      <c r="F117" s="14"/>
      <c r="H117" s="14"/>
      <c r="I117" s="14"/>
    </row>
    <row r="118" spans="2:9" x14ac:dyDescent="0.2">
      <c r="B118" s="14"/>
      <c r="C118" s="14"/>
      <c r="E118" s="14"/>
      <c r="F118" s="14"/>
      <c r="H118" s="14"/>
      <c r="I118" s="14"/>
    </row>
    <row r="119" spans="2:9" x14ac:dyDescent="0.2">
      <c r="B119" s="14"/>
      <c r="C119" s="14"/>
      <c r="E119" s="14"/>
      <c r="F119" s="14"/>
      <c r="H119" s="14"/>
      <c r="I119" s="14"/>
    </row>
    <row r="120" spans="2:9" x14ac:dyDescent="0.2">
      <c r="C120" s="14"/>
      <c r="E120" s="14"/>
      <c r="F120" s="14"/>
      <c r="H120" s="14"/>
      <c r="I120" s="14"/>
    </row>
    <row r="121" spans="2:9" x14ac:dyDescent="0.2">
      <c r="F121" s="14"/>
      <c r="H121" s="14"/>
      <c r="I121" s="14"/>
    </row>
  </sheetData>
  <customSheetViews>
    <customSheetView guid="{DDCED7C0-B3A4-4368-B5EA-58CA09BC5B48}" showRuler="0">
      <selection activeCell="J1" activeCellId="3" sqref="A1:A12 D1:D12 G1:G12 J1:J12"/>
      <rowBreaks count="1" manualBreakCount="1">
        <brk id="56" max="16383" man="1"/>
      </rowBreaks>
      <colBreaks count="1" manualBreakCount="1">
        <brk id="13" max="1048575" man="1"/>
      </colBreaks>
      <pageMargins left="0.28000000000000003" right="0.27" top="0.5" bottom="0.47" header="0.23" footer="0.25"/>
      <pageSetup paperSize="9" scale="69" orientation="landscape" r:id="rId1"/>
      <headerFooter alignWithMargins="0"/>
    </customSheetView>
  </customSheetViews>
  <phoneticPr fontId="1" type="noConversion"/>
  <pageMargins left="0.28000000000000003" right="0.27" top="0.5" bottom="0.47" header="0.23" footer="0.25"/>
  <pageSetup paperSize="9" scale="69" orientation="landscape" r:id="rId2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17</vt:i4>
      </vt:variant>
    </vt:vector>
  </HeadingPairs>
  <TitlesOfParts>
    <vt:vector size="22" baseType="lpstr">
      <vt:lpstr>GrafikMusterkunde</vt:lpstr>
      <vt:lpstr>GrafikFaktoren2025</vt:lpstr>
      <vt:lpstr>GrafikFaktoren2026</vt:lpstr>
      <vt:lpstr>GrafikFaktoren2027</vt:lpstr>
      <vt:lpstr>Daten</vt:lpstr>
      <vt:lpstr>GrafikFaktoren2025!abteilung</vt:lpstr>
      <vt:lpstr>GrafikFaktoren2026!abteilung</vt:lpstr>
      <vt:lpstr>GrafikFaktoren2027!abteilung</vt:lpstr>
      <vt:lpstr>GrafikMusterkunde!abteilung</vt:lpstr>
      <vt:lpstr>GrafikFaktoren2025!adresse</vt:lpstr>
      <vt:lpstr>GrafikFaktoren2026!adresse</vt:lpstr>
      <vt:lpstr>GrafikFaktoren2027!adresse</vt:lpstr>
      <vt:lpstr>GrafikMusterkunde!adresse</vt:lpstr>
      <vt:lpstr>GrafikFaktoren2027!Druckbereich</vt:lpstr>
      <vt:lpstr>GrafikFaktoren2025!email</vt:lpstr>
      <vt:lpstr>GrafikFaktoren2026!email</vt:lpstr>
      <vt:lpstr>GrafikFaktoren2027!email</vt:lpstr>
      <vt:lpstr>GrafikMusterkunde!email</vt:lpstr>
      <vt:lpstr>GrafikFaktoren2025!fax</vt:lpstr>
      <vt:lpstr>GrafikFaktoren2026!fax</vt:lpstr>
      <vt:lpstr>GrafikFaktoren2027!fax</vt:lpstr>
      <vt:lpstr>GrafikMusterkunde!fax</vt:lpstr>
    </vt:vector>
  </TitlesOfParts>
  <Company>Stadtwerke Feldkirch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karlheinz.kresser</dc:creator>
  <cp:lastModifiedBy>Allgaeuer Ulrike</cp:lastModifiedBy>
  <cp:lastPrinted>2022-09-30T05:59:58Z</cp:lastPrinted>
  <dcterms:created xsi:type="dcterms:W3CDTF">2010-02-17T12:36:18Z</dcterms:created>
  <dcterms:modified xsi:type="dcterms:W3CDTF">2024-05-16T05:58:23Z</dcterms:modified>
</cp:coreProperties>
</file>